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varejlova/Desktop/"/>
    </mc:Choice>
  </mc:AlternateContent>
  <xr:revisionPtr revIDLastSave="0" documentId="13_ncr:1_{C7294A87-FB5C-DE47-9C4D-49B0C92936BF}" xr6:coauthVersionLast="47" xr6:coauthVersionMax="47" xr10:uidLastSave="{00000000-0000-0000-0000-000000000000}"/>
  <bookViews>
    <workbookView xWindow="0" yWindow="500" windowWidth="28800" windowHeight="15840" activeTab="2" xr2:uid="{86055964-D090-0D46-B3E0-71E40653C83A}"/>
  </bookViews>
  <sheets>
    <sheet name="Info k přihlášce" sheetId="3" r:id="rId1"/>
    <sheet name="SEZNAM" sheetId="4" r:id="rId2"/>
    <sheet name="Fakturace" sheetId="2" r:id="rId3"/>
    <sheet name="Sólo Rekvizita" sheetId="1" r:id="rId4"/>
    <sheet name="Duo Rekvizita" sheetId="7" r:id="rId5"/>
    <sheet name="Exhibition" sheetId="15" r:id="rId6"/>
    <sheet name="Parade" sheetId="14" r:id="rId7"/>
    <sheet name="Showtwirl" sheetId="16" r:id="rId8"/>
    <sheet name="Pompons" sheetId="18" r:id="rId9"/>
    <sheet name="FlagBaton" sheetId="17" r:id="rId10"/>
    <sheet name="VÝPOČET VĚKU SKUPINA" sheetId="19" r:id="rId11"/>
    <sheet name="VÝPOČET VĚKU FLAG" sheetId="20" r:id="rId12"/>
  </sheets>
  <definedNames>
    <definedName name="_xlnm._FilterDatabase" localSheetId="4" hidden="1">'Duo Rekvizita'!$A$7:$U$59</definedName>
    <definedName name="_xlnm._FilterDatabase" localSheetId="3" hidden="1">'Sólo Rekvizita'!$A$7:$L$69</definedName>
    <definedName name="_xlnm._FilterDatabase" localSheetId="11" hidden="1">'VÝPOČET VĚKU FLAG'!$A$5:$H$17</definedName>
    <definedName name="_xlnm._FilterDatabase" localSheetId="10" hidden="1">'VÝPOČET VĚKU SKUPINA'!$A$5:$H$31</definedName>
    <definedName name="_xlnm.Print_Area" localSheetId="4">'Duo Rekvizita'!$A$1:$U$60</definedName>
    <definedName name="_xlnm.Print_Area" localSheetId="3">'Sólo Rekvizita'!$A$1:$L$70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4" l="1"/>
  <c r="D48" i="4"/>
  <c r="D49" i="4"/>
  <c r="D50" i="4"/>
  <c r="D51" i="4"/>
  <c r="D52" i="4"/>
  <c r="D53" i="4"/>
  <c r="D54" i="4"/>
  <c r="D55" i="4"/>
  <c r="D56" i="4"/>
  <c r="D57" i="4"/>
  <c r="P67" i="17"/>
  <c r="P66" i="17"/>
  <c r="P65" i="17"/>
  <c r="P64" i="17"/>
  <c r="P56" i="17"/>
  <c r="P55" i="17"/>
  <c r="P54" i="17"/>
  <c r="P53" i="17"/>
  <c r="P46" i="17"/>
  <c r="P45" i="17"/>
  <c r="P44" i="17"/>
  <c r="P43" i="17"/>
  <c r="P35" i="17"/>
  <c r="P34" i="17"/>
  <c r="P33" i="17"/>
  <c r="P32" i="17"/>
  <c r="P25" i="17"/>
  <c r="P24" i="17"/>
  <c r="P23" i="17"/>
  <c r="P22" i="17"/>
  <c r="P14" i="17"/>
  <c r="P13" i="17"/>
  <c r="P12" i="17"/>
  <c r="P11" i="17"/>
  <c r="P70" i="18"/>
  <c r="P69" i="18"/>
  <c r="P68" i="18"/>
  <c r="P67" i="18"/>
  <c r="P66" i="18"/>
  <c r="P65" i="18"/>
  <c r="P64" i="18"/>
  <c r="P63" i="18"/>
  <c r="P62" i="18"/>
  <c r="P61" i="18"/>
  <c r="P45" i="18"/>
  <c r="P44" i="18"/>
  <c r="P43" i="18"/>
  <c r="P42" i="18"/>
  <c r="P41" i="18"/>
  <c r="P40" i="18"/>
  <c r="P39" i="18"/>
  <c r="P38" i="18"/>
  <c r="P37" i="18"/>
  <c r="P36" i="18"/>
  <c r="P20" i="18"/>
  <c r="P19" i="18"/>
  <c r="P18" i="18"/>
  <c r="P17" i="18"/>
  <c r="P16" i="18"/>
  <c r="P15" i="18"/>
  <c r="P14" i="18"/>
  <c r="P13" i="18"/>
  <c r="P12" i="18"/>
  <c r="P11" i="18"/>
  <c r="P62" i="16"/>
  <c r="P63" i="16"/>
  <c r="P64" i="16"/>
  <c r="P65" i="16"/>
  <c r="P66" i="16"/>
  <c r="P67" i="16"/>
  <c r="P68" i="16"/>
  <c r="P69" i="16"/>
  <c r="P70" i="16"/>
  <c r="P61" i="16"/>
  <c r="P37" i="16"/>
  <c r="P38" i="16"/>
  <c r="P39" i="16"/>
  <c r="P40" i="16"/>
  <c r="P41" i="16"/>
  <c r="P42" i="16"/>
  <c r="P43" i="16"/>
  <c r="P44" i="16"/>
  <c r="P45" i="16"/>
  <c r="P36" i="16"/>
  <c r="P12" i="16"/>
  <c r="P13" i="16"/>
  <c r="P14" i="16"/>
  <c r="P15" i="16"/>
  <c r="P16" i="16"/>
  <c r="P17" i="16"/>
  <c r="P18" i="16"/>
  <c r="P19" i="16"/>
  <c r="P20" i="16"/>
  <c r="P11" i="16"/>
  <c r="P62" i="14"/>
  <c r="P63" i="14"/>
  <c r="P64" i="14"/>
  <c r="P65" i="14"/>
  <c r="P66" i="14"/>
  <c r="P67" i="14"/>
  <c r="P68" i="14"/>
  <c r="P69" i="14"/>
  <c r="P70" i="14"/>
  <c r="P61" i="14"/>
  <c r="P12" i="14"/>
  <c r="P13" i="14"/>
  <c r="P14" i="14"/>
  <c r="P15" i="14"/>
  <c r="P16" i="14"/>
  <c r="P17" i="14"/>
  <c r="P18" i="14"/>
  <c r="P19" i="14"/>
  <c r="P20" i="14"/>
  <c r="P11" i="14"/>
  <c r="P37" i="14"/>
  <c r="P38" i="14"/>
  <c r="P39" i="14"/>
  <c r="P40" i="14"/>
  <c r="P41" i="14"/>
  <c r="P42" i="14"/>
  <c r="P43" i="14"/>
  <c r="P44" i="14"/>
  <c r="P45" i="14"/>
  <c r="P36" i="14"/>
  <c r="P36" i="15"/>
  <c r="P70" i="15"/>
  <c r="P69" i="15"/>
  <c r="P68" i="15"/>
  <c r="P67" i="15"/>
  <c r="P66" i="15"/>
  <c r="P65" i="15"/>
  <c r="P64" i="15"/>
  <c r="P63" i="15"/>
  <c r="P62" i="15"/>
  <c r="P61" i="15"/>
  <c r="P45" i="15"/>
  <c r="P44" i="15"/>
  <c r="P43" i="15"/>
  <c r="P42" i="15"/>
  <c r="P41" i="15"/>
  <c r="P40" i="15"/>
  <c r="P39" i="15"/>
  <c r="P38" i="15"/>
  <c r="P37" i="15"/>
  <c r="P12" i="15"/>
  <c r="P13" i="15"/>
  <c r="P14" i="15"/>
  <c r="P15" i="15"/>
  <c r="P16" i="15"/>
  <c r="P17" i="15"/>
  <c r="P18" i="15"/>
  <c r="P19" i="15"/>
  <c r="P20" i="15"/>
  <c r="P11" i="15"/>
  <c r="G17" i="20" l="1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D2" i="20"/>
  <c r="G18" i="20" l="1"/>
  <c r="F18" i="20"/>
  <c r="D18" i="20"/>
  <c r="E19" i="20" l="1"/>
  <c r="F19" i="20" s="1"/>
  <c r="F8" i="19" l="1"/>
  <c r="F9" i="19"/>
  <c r="F10" i="19"/>
  <c r="F11" i="19"/>
  <c r="F12" i="19"/>
  <c r="F13" i="19"/>
  <c r="F14" i="19"/>
  <c r="F15" i="19"/>
  <c r="F16" i="19"/>
  <c r="F17" i="19"/>
  <c r="F18" i="19"/>
  <c r="F19" i="19"/>
  <c r="D2" i="19"/>
  <c r="G32" i="19"/>
  <c r="F32" i="19"/>
  <c r="G31" i="19"/>
  <c r="F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F33" i="19" l="1"/>
  <c r="G33" i="19"/>
  <c r="D33" i="19"/>
  <c r="E34" i="19" l="1"/>
  <c r="F34" i="19" s="1"/>
  <c r="H26" i="18"/>
  <c r="I26" i="18"/>
  <c r="H27" i="18"/>
  <c r="I27" i="18"/>
  <c r="H28" i="18"/>
  <c r="I28" i="18"/>
  <c r="H29" i="18"/>
  <c r="I29" i="18"/>
  <c r="C2" i="17"/>
  <c r="C2" i="18"/>
  <c r="C2" i="16"/>
  <c r="C2" i="14"/>
  <c r="C2" i="15"/>
  <c r="C2" i="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6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7" i="15"/>
  <c r="I6" i="18"/>
  <c r="H6" i="18"/>
  <c r="I6" i="17"/>
  <c r="H6" i="17"/>
  <c r="I6" i="16"/>
  <c r="H6" i="16"/>
  <c r="I56" i="15"/>
  <c r="I31" i="15"/>
  <c r="I6" i="15"/>
  <c r="I6" i="14"/>
  <c r="H6" i="14"/>
  <c r="H69" i="17" l="1"/>
  <c r="I81" i="18"/>
  <c r="B10" i="2" s="1"/>
  <c r="D10" i="2" s="1"/>
  <c r="I81" i="15"/>
  <c r="B7" i="2" s="1"/>
  <c r="D7" i="2" s="1"/>
  <c r="I69" i="17"/>
  <c r="B11" i="2" s="1"/>
  <c r="D11" i="2" s="1"/>
  <c r="H81" i="14"/>
  <c r="H81" i="18"/>
  <c r="H81" i="15"/>
  <c r="H81" i="16"/>
  <c r="I81" i="16"/>
  <c r="B9" i="2" s="1"/>
  <c r="D9" i="2" s="1"/>
  <c r="I81" i="14"/>
  <c r="B8" i="2" s="1"/>
  <c r="D8" i="2" s="1"/>
  <c r="L59" i="1" l="1"/>
  <c r="L60" i="1"/>
  <c r="L61" i="1"/>
  <c r="L62" i="1"/>
  <c r="L63" i="1"/>
  <c r="L64" i="1"/>
  <c r="L65" i="1"/>
  <c r="L66" i="1"/>
  <c r="K59" i="1"/>
  <c r="K60" i="1"/>
  <c r="K61" i="1"/>
  <c r="K62" i="1"/>
  <c r="K63" i="1"/>
  <c r="K64" i="1"/>
  <c r="K65" i="1"/>
  <c r="K66" i="1"/>
  <c r="L56" i="1"/>
  <c r="L57" i="1"/>
  <c r="L58" i="1"/>
  <c r="K56" i="1"/>
  <c r="K57" i="1"/>
  <c r="K5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67" i="1"/>
  <c r="K68" i="1"/>
  <c r="K9" i="1"/>
  <c r="K10" i="7"/>
  <c r="K11" i="7"/>
  <c r="K12" i="7"/>
  <c r="K13" i="7"/>
  <c r="T13" i="7" s="1"/>
  <c r="K14" i="7"/>
  <c r="K15" i="7"/>
  <c r="K16" i="7"/>
  <c r="K17" i="7"/>
  <c r="K18" i="7"/>
  <c r="K19" i="7"/>
  <c r="T19" i="7" s="1"/>
  <c r="K20" i="7"/>
  <c r="K21" i="7"/>
  <c r="K22" i="7"/>
  <c r="K23" i="7"/>
  <c r="K24" i="7"/>
  <c r="K25" i="7"/>
  <c r="T25" i="7" s="1"/>
  <c r="K26" i="7"/>
  <c r="K27" i="7"/>
  <c r="K28" i="7"/>
  <c r="K29" i="7"/>
  <c r="K30" i="7"/>
  <c r="K31" i="7"/>
  <c r="T31" i="7" s="1"/>
  <c r="K32" i="7"/>
  <c r="K33" i="7"/>
  <c r="K34" i="7"/>
  <c r="K35" i="7"/>
  <c r="K36" i="7"/>
  <c r="K37" i="7"/>
  <c r="T37" i="7" s="1"/>
  <c r="K38" i="7"/>
  <c r="K39" i="7"/>
  <c r="K40" i="7"/>
  <c r="K41" i="7"/>
  <c r="K42" i="7"/>
  <c r="K43" i="7"/>
  <c r="T43" i="7" s="1"/>
  <c r="K44" i="7"/>
  <c r="K45" i="7"/>
  <c r="K46" i="7"/>
  <c r="K47" i="7"/>
  <c r="K48" i="7"/>
  <c r="K49" i="7"/>
  <c r="T49" i="7" s="1"/>
  <c r="K50" i="7"/>
  <c r="K51" i="7"/>
  <c r="K52" i="7"/>
  <c r="K53" i="7"/>
  <c r="K54" i="7"/>
  <c r="K55" i="7"/>
  <c r="T55" i="7" s="1"/>
  <c r="K56" i="7"/>
  <c r="K57" i="7"/>
  <c r="K58" i="7"/>
  <c r="K9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T54" i="7" s="1"/>
  <c r="S55" i="7"/>
  <c r="S56" i="7"/>
  <c r="S57" i="7"/>
  <c r="S58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9" i="7"/>
  <c r="D61" i="4"/>
  <c r="D62" i="4"/>
  <c r="D63" i="4"/>
  <c r="D64" i="4"/>
  <c r="D65" i="4"/>
  <c r="D66" i="4"/>
  <c r="D21" i="4"/>
  <c r="D22" i="4"/>
  <c r="D23" i="4"/>
  <c r="D24" i="4"/>
  <c r="D25" i="4"/>
  <c r="D26" i="4"/>
  <c r="D27" i="4"/>
  <c r="D28" i="4"/>
  <c r="D29" i="4"/>
  <c r="D30" i="4"/>
  <c r="D31" i="4"/>
  <c r="D68" i="4"/>
  <c r="D67" i="4"/>
  <c r="D60" i="4"/>
  <c r="D59" i="4"/>
  <c r="D5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20" i="4"/>
  <c r="D19" i="4"/>
  <c r="D18" i="4"/>
  <c r="D17" i="4"/>
  <c r="D16" i="4"/>
  <c r="D15" i="4"/>
  <c r="D14" i="4"/>
  <c r="D13" i="4"/>
  <c r="D12" i="4"/>
  <c r="D11" i="4"/>
  <c r="D10" i="4"/>
  <c r="D9" i="4"/>
  <c r="C2" i="1"/>
  <c r="L68" i="1"/>
  <c r="L6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T42" i="7" l="1"/>
  <c r="T36" i="7"/>
  <c r="T30" i="7"/>
  <c r="T24" i="7"/>
  <c r="T18" i="7"/>
  <c r="T12" i="7"/>
  <c r="T48" i="7"/>
  <c r="T9" i="7"/>
  <c r="T47" i="7"/>
  <c r="T35" i="7"/>
  <c r="T23" i="7"/>
  <c r="T17" i="7"/>
  <c r="T53" i="7"/>
  <c r="T41" i="7"/>
  <c r="T29" i="7"/>
  <c r="T56" i="7"/>
  <c r="T50" i="7"/>
  <c r="T44" i="7"/>
  <c r="T38" i="7"/>
  <c r="T32" i="7"/>
  <c r="T26" i="7"/>
  <c r="T20" i="7"/>
  <c r="T14" i="7"/>
  <c r="T11" i="7"/>
  <c r="T58" i="7"/>
  <c r="T52" i="7"/>
  <c r="T46" i="7"/>
  <c r="T40" i="7"/>
  <c r="T34" i="7"/>
  <c r="T28" i="7"/>
  <c r="T22" i="7"/>
  <c r="T16" i="7"/>
  <c r="T10" i="7"/>
  <c r="T57" i="7"/>
  <c r="T51" i="7"/>
  <c r="T45" i="7"/>
  <c r="T39" i="7"/>
  <c r="T33" i="7"/>
  <c r="T27" i="7"/>
  <c r="T21" i="7"/>
  <c r="T15" i="7"/>
  <c r="L69" i="1"/>
  <c r="B5" i="2" s="1"/>
  <c r="D5" i="2" s="1"/>
  <c r="U59" i="7"/>
  <c r="B6" i="2" s="1"/>
  <c r="D6" i="2" s="1"/>
  <c r="D69" i="4"/>
  <c r="B12" i="2" s="1"/>
  <c r="D12" i="2" s="1"/>
  <c r="D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P9" authorId="0" shapeId="0" xr:uid="{1A1D065F-DCA4-5E47-B78E-5C3C45FDE0D7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34" authorId="0" shapeId="0" xr:uid="{25028F84-482A-1842-B85C-10C1008E1D4B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59" authorId="0" shapeId="0" xr:uid="{6A8F1D44-8CC6-9844-AB78-E9F58C9F6249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P9" authorId="0" shapeId="0" xr:uid="{32ACA8EC-D1D1-D547-B2E3-9AE7A265A140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34" authorId="0" shapeId="0" xr:uid="{4B508652-5BF8-FD4B-8C22-A9907B2F5E6F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59" authorId="0" shapeId="0" xr:uid="{DA547D91-A09C-C84A-B397-51DD45938845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P9" authorId="0" shapeId="0" xr:uid="{A60D2290-3D6E-C14F-B8BB-36D71C34DA8C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34" authorId="0" shapeId="0" xr:uid="{37319019-5B44-204C-AD6B-7EE214CE174C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59" authorId="0" shapeId="0" xr:uid="{E351A0E7-4881-2646-9182-8CCC870D85FE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P9" authorId="0" shapeId="0" xr:uid="{7CA7CAF4-D695-0C4E-9758-A0E2BB8C2408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34" authorId="0" shapeId="0" xr:uid="{C92F10A8-D2F3-A54F-B236-A75E26B59B06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59" authorId="0" shapeId="0" xr:uid="{6D1A0DC5-3941-EB4A-929D-6EA71C26ED79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P9" authorId="0" shapeId="0" xr:uid="{4D69090C-35FB-0549-B03B-CA7B45B15294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20" authorId="0" shapeId="0" xr:uid="{D0C51E96-CFC3-724A-8A03-5F2F861CFF43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30" authorId="0" shapeId="0" xr:uid="{733162C8-0B3F-524E-AB37-1E9D871A8A2E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41" authorId="0" shapeId="0" xr:uid="{6C360852-D375-6348-BA98-4DDAF378414B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51" authorId="0" shapeId="0" xr:uid="{9807047D-F674-AA49-A34A-15F4F254744C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  <comment ref="P62" authorId="0" shapeId="0" xr:uid="{CEFB65E5-DC9D-804F-8541-B53DF638EF60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6" authorId="0" shapeId="0" xr:uid="{DC46E7E4-3833-974D-ABCB-30271F0DE7CD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6" authorId="0" shapeId="0" xr:uid="{9B823996-C6F0-7B43-AC9A-45CE9E2CB46C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<sst xmlns="http://schemas.openxmlformats.org/spreadsheetml/2006/main" count="798" uniqueCount="116">
  <si>
    <t>Soutěžní rok</t>
  </si>
  <si>
    <t>č.</t>
  </si>
  <si>
    <t>PŘÍJMENÍ</t>
  </si>
  <si>
    <t>Jméno</t>
  </si>
  <si>
    <t>Reg. číslo</t>
  </si>
  <si>
    <t>Level (vyber)</t>
  </si>
  <si>
    <t>Datum narození</t>
  </si>
  <si>
    <t>Věk</t>
  </si>
  <si>
    <t>Počet</t>
  </si>
  <si>
    <t>Den</t>
  </si>
  <si>
    <t>Měsíc</t>
  </si>
  <si>
    <t>Rok</t>
  </si>
  <si>
    <t>Disciplína</t>
  </si>
  <si>
    <t>Startovné</t>
  </si>
  <si>
    <t>Celkem</t>
  </si>
  <si>
    <t>Porotné</t>
  </si>
  <si>
    <t>CELKEM</t>
  </si>
  <si>
    <t>KLUB/MĚSTO:</t>
  </si>
  <si>
    <t>INFORMACE K PŘIHLÁŠCE</t>
  </si>
  <si>
    <t>STARTOVNÉ SE PLATÍ ZA JEDNOHO SOUTĚŽÍCÍHO</t>
  </si>
  <si>
    <t>JMENNÝ SEZNAM PŘIHLÁŠENÝCH</t>
  </si>
  <si>
    <t>Pořadí</t>
  </si>
  <si>
    <t xml:space="preserve">PŘÍJMENÍ </t>
  </si>
  <si>
    <t>1. PŘÍJMENÍ</t>
  </si>
  <si>
    <t>Reg. Číslo</t>
  </si>
  <si>
    <t>2. PŘÍJMENÍ</t>
  </si>
  <si>
    <t>Senior 36+</t>
  </si>
  <si>
    <t>Součet věku</t>
  </si>
  <si>
    <t>Č.</t>
  </si>
  <si>
    <t>NÁZEV KLUBU</t>
  </si>
  <si>
    <t>PŘIJMENÍ</t>
  </si>
  <si>
    <t>Reg.číslo</t>
  </si>
  <si>
    <t>Rok narození</t>
  </si>
  <si>
    <t>(Př. 2002)</t>
  </si>
  <si>
    <t>Fakturační adresa</t>
  </si>
  <si>
    <t>e-mail</t>
  </si>
  <si>
    <t>telefon</t>
  </si>
  <si>
    <t>IČO</t>
  </si>
  <si>
    <t>Sólo Rekvizita</t>
  </si>
  <si>
    <t>Juvenile 8-9</t>
  </si>
  <si>
    <t>Preteen 10-11</t>
  </si>
  <si>
    <t>Youth 12-14</t>
  </si>
  <si>
    <t>Junior 15-17</t>
  </si>
  <si>
    <t>Senior 18-21</t>
  </si>
  <si>
    <t>SÓLO REKVIZITA</t>
  </si>
  <si>
    <t>Adult 22+</t>
  </si>
  <si>
    <t>Duo Rekvizita</t>
  </si>
  <si>
    <t>Juvenile 16-18</t>
  </si>
  <si>
    <t>Preteen 19-23</t>
  </si>
  <si>
    <t>Youth 24-29</t>
  </si>
  <si>
    <t>Junior 30-35</t>
  </si>
  <si>
    <t>SÓLO, DUO REKVIZITA, SKUPINY</t>
  </si>
  <si>
    <t>JMÉNO</t>
  </si>
  <si>
    <t>(Auto)</t>
  </si>
  <si>
    <t>Traditional Corps Junior</t>
  </si>
  <si>
    <t>Traditional Corps Senior</t>
  </si>
  <si>
    <t>Junior 14 - 16,99 (průměr)</t>
  </si>
  <si>
    <t>Senior 17+ (průměr)</t>
  </si>
  <si>
    <t>Parade Corps Youth</t>
  </si>
  <si>
    <t>Parade Corps Junior</t>
  </si>
  <si>
    <t>Parade Corps Senior</t>
  </si>
  <si>
    <t>Exhibition Corps Youth</t>
  </si>
  <si>
    <t>Exhibition Corps Junior</t>
  </si>
  <si>
    <t>Exhibition Corps Senior</t>
  </si>
  <si>
    <t>Showtwirl Corps Youth</t>
  </si>
  <si>
    <t>Showtwirl Corps Junior</t>
  </si>
  <si>
    <t>Showtwirl Corps Senior</t>
  </si>
  <si>
    <t>POMPONS</t>
  </si>
  <si>
    <t>Pompons Corps Youth</t>
  </si>
  <si>
    <t>Exhibition</t>
  </si>
  <si>
    <t>Parade</t>
  </si>
  <si>
    <t>Showtwirl</t>
  </si>
  <si>
    <t>Pompons</t>
  </si>
  <si>
    <t>FlagBaton</t>
  </si>
  <si>
    <t>Název skupiny</t>
  </si>
  <si>
    <t>Název skladby</t>
  </si>
  <si>
    <t>Choreograf</t>
  </si>
  <si>
    <t>Skupina</t>
  </si>
  <si>
    <t>NÁZEV SKUPINY</t>
  </si>
  <si>
    <t>Flag Baton Youth 1</t>
  </si>
  <si>
    <t>Flag Baton Youth 2</t>
  </si>
  <si>
    <t>FLAG BATON</t>
  </si>
  <si>
    <t>Flag Baton Junior 1</t>
  </si>
  <si>
    <t>Flag Baton Junior 2</t>
  </si>
  <si>
    <t>Flag Baton Senior 1</t>
  </si>
  <si>
    <t>Flag Baton Senior 2</t>
  </si>
  <si>
    <t>SHOWTWIRL</t>
  </si>
  <si>
    <t>PARADE</t>
  </si>
  <si>
    <t>EXHIBITION</t>
  </si>
  <si>
    <t>Název pódiové formace</t>
  </si>
  <si>
    <t>ID číslo</t>
  </si>
  <si>
    <t>Příjmení</t>
  </si>
  <si>
    <t>rok</t>
  </si>
  <si>
    <t>věk</t>
  </si>
  <si>
    <t>Počet soutěžících ve skupině</t>
  </si>
  <si>
    <t>průměr</t>
  </si>
  <si>
    <t>Věková kategorie</t>
  </si>
  <si>
    <t>VÝPOČET VĚKU</t>
  </si>
  <si>
    <t>Youth 0 - 13,99 (průměr)</t>
  </si>
  <si>
    <t>Třída</t>
  </si>
  <si>
    <t>NÁHRADNÍCI EXHIBITION</t>
  </si>
  <si>
    <t>NÁHRADNÍCI PARADE</t>
  </si>
  <si>
    <t>NÁHRADNÍCI SHOWTWIRL</t>
  </si>
  <si>
    <t>NÁHRADNÍCI POMPONS</t>
  </si>
  <si>
    <t>NÁHRADNÍCI FLAG BATON</t>
  </si>
  <si>
    <t>Vážení vedoucí,</t>
  </si>
  <si>
    <r>
      <t>jsme rádi, že jste se rozhodli soutěžit ve Svazu mažoretek a twirlingu ČR, z.s. v rámci Národního šampionátu mažoretek.</t>
    </r>
    <r>
      <rPr>
        <sz val="14"/>
        <color indexed="56"/>
        <rFont val="Poppins Regular"/>
        <charset val="238"/>
      </rPr>
      <t xml:space="preserve"> </t>
    </r>
  </si>
  <si>
    <t>Níže najdete pár tipů, jak správně vyplnit přihlášku. Věnujte jim prosím pozornost.</t>
  </si>
  <si>
    <r>
      <t xml:space="preserve">Na každém listu vyplňujte: </t>
    </r>
    <r>
      <rPr>
        <b/>
        <sz val="14"/>
        <color indexed="10"/>
        <rFont val="Poppins Regular"/>
        <charset val="238"/>
      </rPr>
      <t xml:space="preserve">"KLUB, JMÉNO A PŘÍJMENÍ, REG. ČÍSLO,  ROK NAROZENÍ", ATD. VYPLŇTE VŠE, NEVYNECHÁVEJTE ŽÁDNÝ Z ÚDAJŮ! </t>
    </r>
  </si>
  <si>
    <t>Každá disciplína má svůj list, stačí jen překliknout.</t>
  </si>
  <si>
    <t>V případě, že máte ve své skupině náhradnice, zapište je k dané disciplíně do tabulky "náhradníci".</t>
  </si>
  <si>
    <r>
      <t xml:space="preserve">Na záložce seznam prosím vpisujte pouze startujícíc </t>
    </r>
    <r>
      <rPr>
        <b/>
        <sz val="14"/>
        <color rgb="FFFF0000"/>
        <rFont val="Poppins Regular"/>
        <charset val="238"/>
      </rPr>
      <t xml:space="preserve">BEZ náhradnic. </t>
    </r>
  </si>
  <si>
    <t>V případě, že přihláška nebude vyplněna správně, bude Vám zaslána k opravě. Do té doby nebude přihláška akceptována.</t>
  </si>
  <si>
    <r>
      <rPr>
        <sz val="14"/>
        <color indexed="56"/>
        <rFont val="Poppins Regular"/>
        <charset val="238"/>
      </rPr>
      <t>Přihlášky zasílejte do 29.2.2024 na email:</t>
    </r>
    <r>
      <rPr>
        <b/>
        <sz val="14"/>
        <color indexed="56"/>
        <rFont val="Poppins Regular"/>
        <charset val="238"/>
      </rPr>
      <t xml:space="preserve"> </t>
    </r>
    <r>
      <rPr>
        <b/>
        <sz val="14"/>
        <color indexed="10"/>
        <rFont val="Poppins Regular"/>
        <charset val="238"/>
      </rPr>
      <t>mazoretky@nbta.cz</t>
    </r>
    <r>
      <rPr>
        <b/>
        <sz val="14"/>
        <color indexed="56"/>
        <rFont val="Poppins Regular"/>
        <charset val="238"/>
      </rPr>
      <t>. Neposílejte na jiný email!</t>
    </r>
  </si>
  <si>
    <t>Pro skupiny máte na konci záložek tabulku na výpočet skupiny a flag, abyste věděli, do které věkové kategorie se zařadit.</t>
  </si>
  <si>
    <t>U sól a duí nezapomínejte vyplnit výkonnostní třídu a případně level, pokud level nemáte, nechte volné.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</si>
</sst>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_(&quot;$&quot;* #,##0.00_);_(&quot;$&quot;* \(#,##0.00\);_(&quot;$&quot;* &quot;-&quot;??_);_(@_)"/>
    <numFmt numFmtId="166" formatCode="#,##0.00\ &quot;Kč&quot;"/>
    <numFmt numFmtId="167" formatCode="#,##0\ _K_č"/>
  </numFmts>
  <fonts count="52" x14ac:knownFonts="1"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Poppins Regular"/>
      <charset val="238"/>
    </font>
    <font>
      <b/>
      <sz val="10"/>
      <color indexed="8"/>
      <name val="Poppins Regular"/>
      <charset val="238"/>
    </font>
    <font>
      <sz val="10"/>
      <color theme="0"/>
      <name val="Poppins Regular"/>
      <charset val="238"/>
    </font>
    <font>
      <b/>
      <sz val="10"/>
      <name val="Poppins Regular"/>
      <charset val="238"/>
    </font>
    <font>
      <b/>
      <sz val="10"/>
      <color rgb="FFC00000"/>
      <name val="Poppins Regular"/>
      <charset val="238"/>
    </font>
    <font>
      <b/>
      <sz val="9"/>
      <color indexed="8"/>
      <name val="Poppins Regular"/>
      <charset val="238"/>
    </font>
    <font>
      <sz val="9"/>
      <color indexed="8"/>
      <name val="Poppins Regular"/>
      <charset val="238"/>
    </font>
    <font>
      <sz val="9"/>
      <color theme="1"/>
      <name val="Poppins Regular"/>
      <charset val="238"/>
    </font>
    <font>
      <u/>
      <sz val="10"/>
      <color rgb="FF000000"/>
      <name val="Poppins Regular"/>
      <charset val="238"/>
    </font>
    <font>
      <sz val="10"/>
      <color rgb="FF000000"/>
      <name val="Poppins Regular"/>
      <charset val="238"/>
    </font>
    <font>
      <b/>
      <sz val="12"/>
      <name val="Poppins Regular"/>
      <charset val="238"/>
    </font>
    <font>
      <sz val="12"/>
      <name val="Poppins Regular"/>
      <charset val="238"/>
    </font>
    <font>
      <sz val="9"/>
      <color rgb="FF000000"/>
      <name val="Poppins Regular"/>
      <charset val="238"/>
    </font>
    <font>
      <b/>
      <sz val="11"/>
      <color rgb="FFFF0000"/>
      <name val="Poppins Regular"/>
      <charset val="238"/>
    </font>
    <font>
      <sz val="8"/>
      <name val="Poppins Regular"/>
      <charset val="238"/>
    </font>
    <font>
      <sz val="8"/>
      <color indexed="8"/>
      <name val="Poppins Regular"/>
      <charset val="238"/>
    </font>
    <font>
      <b/>
      <sz val="12"/>
      <color rgb="FFFF0000"/>
      <name val="Poppins Regular"/>
      <charset val="238"/>
    </font>
    <font>
      <sz val="12"/>
      <color indexed="8"/>
      <name val="Poppins Regular"/>
      <charset val="238"/>
    </font>
    <font>
      <b/>
      <sz val="12"/>
      <color rgb="FFC00000"/>
      <name val="Poppins Regular"/>
      <charset val="238"/>
    </font>
    <font>
      <b/>
      <sz val="12"/>
      <color indexed="8"/>
      <name val="Poppins Regular"/>
      <charset val="238"/>
    </font>
    <font>
      <sz val="12"/>
      <color rgb="FFC00000"/>
      <name val="Poppins Regular"/>
      <charset val="238"/>
    </font>
    <font>
      <b/>
      <sz val="12"/>
      <color rgb="FF1B05BB"/>
      <name val="Poppins Regular"/>
      <charset val="238"/>
    </font>
    <font>
      <b/>
      <sz val="14"/>
      <color rgb="FF002060"/>
      <name val="Poppins Regular"/>
      <charset val="238"/>
    </font>
    <font>
      <sz val="14"/>
      <color rgb="FF002060"/>
      <name val="Poppins Regular"/>
      <charset val="238"/>
    </font>
    <font>
      <sz val="14"/>
      <name val="Poppins Regular"/>
      <charset val="238"/>
    </font>
    <font>
      <b/>
      <sz val="14"/>
      <name val="Poppins Regular"/>
      <charset val="238"/>
    </font>
    <font>
      <u/>
      <sz val="14"/>
      <color rgb="FF002060"/>
      <name val="Poppins Regular"/>
      <charset val="238"/>
    </font>
    <font>
      <b/>
      <sz val="14"/>
      <color indexed="10"/>
      <name val="Poppins Regular"/>
      <charset val="238"/>
    </font>
    <font>
      <b/>
      <sz val="14"/>
      <color indexed="56"/>
      <name val="Poppins Regular"/>
      <charset val="238"/>
    </font>
    <font>
      <b/>
      <sz val="14"/>
      <color rgb="FFFF0000"/>
      <name val="Poppins Regular"/>
      <charset val="238"/>
    </font>
    <font>
      <sz val="14"/>
      <color rgb="FFFF0000"/>
      <name val="Poppins Regular"/>
      <charset val="238"/>
    </font>
    <font>
      <b/>
      <sz val="11"/>
      <color theme="1"/>
      <name val="Poppins Regular"/>
      <charset val="238"/>
    </font>
    <font>
      <sz val="11"/>
      <name val="Poppins Regular"/>
      <charset val="238"/>
    </font>
    <font>
      <sz val="11"/>
      <color indexed="8"/>
      <name val="Poppins Regular"/>
      <charset val="238"/>
    </font>
    <font>
      <b/>
      <sz val="11"/>
      <name val="Poppins Regular"/>
      <charset val="238"/>
    </font>
    <font>
      <b/>
      <sz val="11"/>
      <color indexed="8"/>
      <name val="Poppins Regular"/>
      <charset val="238"/>
    </font>
    <font>
      <i/>
      <sz val="11"/>
      <name val="Poppins Regular"/>
      <charset val="238"/>
    </font>
    <font>
      <sz val="8"/>
      <color rgb="FF000000"/>
      <name val="Tahoma"/>
      <family val="2"/>
      <charset val="238"/>
    </font>
    <font>
      <sz val="10"/>
      <color theme="1"/>
      <name val="Poppins Regular"/>
      <charset val="238"/>
    </font>
    <font>
      <sz val="14"/>
      <color rgb="FF002060"/>
      <name val="Century Gothic"/>
      <family val="1"/>
    </font>
    <font>
      <b/>
      <sz val="14"/>
      <color rgb="FF002060"/>
      <name val="Century Gothic"/>
      <family val="1"/>
    </font>
    <font>
      <b/>
      <sz val="14"/>
      <name val="Century Gothic"/>
      <family val="1"/>
    </font>
    <font>
      <u/>
      <sz val="14"/>
      <color rgb="FF002060"/>
      <name val="Century Gothic"/>
      <family val="1"/>
    </font>
    <font>
      <b/>
      <sz val="14"/>
      <color indexed="56"/>
      <name val="Century Gothic"/>
      <family val="1"/>
    </font>
    <font>
      <b/>
      <sz val="14"/>
      <color rgb="FFFF0000"/>
      <name val="Century Gothic"/>
      <family val="1"/>
    </font>
    <font>
      <sz val="14"/>
      <color indexed="56"/>
      <name val="Poppins Regular"/>
      <charset val="238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76D6FF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indexed="26"/>
        <bgColor indexed="0"/>
      </patternFill>
    </fill>
    <fill>
      <patternFill patternType="solid">
        <fgColor rgb="FF00FDFF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39997558519241921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rgb="FFFF7E79"/>
        <bgColor indexed="0"/>
      </patternFill>
    </fill>
    <fill>
      <patternFill patternType="solid">
        <fgColor rgb="FFFF2600"/>
        <bgColor indexed="0"/>
      </patternFill>
    </fill>
    <fill>
      <patternFill patternType="solid">
        <fgColor rgb="FFC20000"/>
        <bgColor indexed="0"/>
      </patternFill>
    </fill>
    <fill>
      <patternFill patternType="solid">
        <fgColor rgb="FFD883FF"/>
        <bgColor indexed="0"/>
      </patternFill>
    </fill>
    <fill>
      <patternFill patternType="solid">
        <fgColor rgb="FFAD45FF"/>
        <bgColor indexed="0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00FA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858FF"/>
        <bgColor indexed="0"/>
      </patternFill>
    </fill>
    <fill>
      <patternFill patternType="solid">
        <fgColor rgb="FFD858FF"/>
        <bgColor indexed="64"/>
      </patternFill>
    </fill>
  </fills>
  <borders count="129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medium">
        <color theme="1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</borders>
  <cellStyleXfs count="7">
    <xf numFmtId="0" fontId="0" fillId="0" borderId="0"/>
    <xf numFmtId="1" fontId="1" fillId="6" borderId="16">
      <alignment horizontal="center"/>
    </xf>
    <xf numFmtId="165" fontId="3" fillId="0" borderId="0" applyFont="0" applyFill="0" applyBorder="0" applyAlignment="0" applyProtection="0"/>
    <xf numFmtId="0" fontId="2" fillId="0" borderId="0"/>
    <xf numFmtId="0" fontId="5" fillId="0" borderId="0"/>
    <xf numFmtId="165" fontId="3" fillId="0" borderId="0" applyFont="0" applyFill="0" applyBorder="0" applyAlignment="0" applyProtection="0"/>
    <xf numFmtId="0" fontId="2" fillId="0" borderId="0"/>
  </cellStyleXfs>
  <cellXfs count="53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7" fillId="0" borderId="0" xfId="0" applyFont="1"/>
    <xf numFmtId="0" fontId="12" fillId="0" borderId="52" xfId="0" applyFont="1" applyBorder="1" applyAlignment="1">
      <alignment horizontal="right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54" xfId="0" applyFont="1" applyBorder="1" applyAlignment="1">
      <alignment horizontal="right"/>
    </xf>
    <xf numFmtId="0" fontId="12" fillId="0" borderId="55" xfId="0" applyFont="1" applyBorder="1" applyAlignment="1" applyProtection="1">
      <alignment horizontal="left"/>
      <protection locked="0"/>
    </xf>
    <xf numFmtId="0" fontId="12" fillId="0" borderId="56" xfId="0" applyFont="1" applyBorder="1" applyAlignment="1" applyProtection="1">
      <alignment horizontal="left"/>
      <protection locked="0"/>
    </xf>
    <xf numFmtId="0" fontId="12" fillId="0" borderId="49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45" xfId="0" applyFont="1" applyBorder="1" applyProtection="1">
      <protection locked="0"/>
    </xf>
    <xf numFmtId="0" fontId="12" fillId="0" borderId="58" xfId="0" applyFont="1" applyBorder="1" applyAlignment="1">
      <alignment horizontal="right"/>
    </xf>
    <xf numFmtId="0" fontId="13" fillId="0" borderId="24" xfId="0" applyFont="1" applyBorder="1" applyProtection="1">
      <protection locked="0"/>
    </xf>
    <xf numFmtId="0" fontId="13" fillId="0" borderId="24" xfId="0" applyFont="1" applyBorder="1" applyAlignment="1" applyProtection="1">
      <alignment horizontal="left"/>
      <protection locked="0"/>
    </xf>
    <xf numFmtId="0" fontId="13" fillId="0" borderId="43" xfId="0" applyFont="1" applyBorder="1" applyProtection="1">
      <protection locked="0"/>
    </xf>
    <xf numFmtId="0" fontId="13" fillId="0" borderId="43" xfId="0" applyFont="1" applyBorder="1" applyAlignment="1" applyProtection="1">
      <alignment horizontal="left"/>
      <protection locked="0"/>
    </xf>
    <xf numFmtId="0" fontId="7" fillId="0" borderId="18" xfId="0" applyFont="1" applyBorder="1"/>
    <xf numFmtId="0" fontId="14" fillId="0" borderId="0" xfId="0" applyFont="1"/>
    <xf numFmtId="0" fontId="15" fillId="0" borderId="0" xfId="0" applyFont="1"/>
    <xf numFmtId="0" fontId="12" fillId="0" borderId="57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7" fillId="0" borderId="48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10" fillId="0" borderId="0" xfId="5" applyNumberFormat="1" applyFont="1" applyAlignment="1">
      <alignment horizontal="left"/>
    </xf>
    <xf numFmtId="165" fontId="10" fillId="0" borderId="0" xfId="5" applyFont="1" applyProtection="1"/>
    <xf numFmtId="0" fontId="7" fillId="0" borderId="71" xfId="6" applyFont="1" applyBorder="1" applyAlignment="1">
      <alignment horizontal="left"/>
    </xf>
    <xf numFmtId="0" fontId="7" fillId="0" borderId="70" xfId="6" applyFont="1" applyBorder="1" applyAlignment="1">
      <alignment horizontal="left"/>
    </xf>
    <xf numFmtId="0" fontId="7" fillId="0" borderId="101" xfId="6" applyFont="1" applyBorder="1" applyAlignment="1">
      <alignment horizontal="left"/>
    </xf>
    <xf numFmtId="0" fontId="11" fillId="0" borderId="102" xfId="0" applyFont="1" applyBorder="1" applyAlignment="1">
      <alignment horizontal="left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25" xfId="0" applyFont="1" applyBorder="1" applyProtection="1">
      <protection locked="0"/>
    </xf>
    <xf numFmtId="0" fontId="8" fillId="4" borderId="6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8" fillId="6" borderId="0" xfId="3" applyFont="1" applyFill="1" applyProtection="1">
      <protection hidden="1"/>
    </xf>
    <xf numFmtId="0" fontId="29" fillId="6" borderId="0" xfId="3" applyFont="1" applyFill="1" applyProtection="1">
      <protection hidden="1"/>
    </xf>
    <xf numFmtId="0" fontId="30" fillId="6" borderId="0" xfId="3" applyFont="1" applyFill="1" applyProtection="1">
      <protection hidden="1"/>
    </xf>
    <xf numFmtId="0" fontId="31" fillId="6" borderId="0" xfId="3" applyFont="1" applyFill="1" applyProtection="1">
      <protection hidden="1"/>
    </xf>
    <xf numFmtId="0" fontId="32" fillId="6" borderId="0" xfId="3" applyFont="1" applyFill="1" applyProtection="1">
      <protection hidden="1"/>
    </xf>
    <xf numFmtId="0" fontId="35" fillId="6" borderId="0" xfId="3" applyFont="1" applyFill="1" applyProtection="1">
      <protection hidden="1"/>
    </xf>
    <xf numFmtId="0" fontId="36" fillId="6" borderId="0" xfId="3" applyFont="1" applyFill="1" applyProtection="1">
      <protection hidden="1"/>
    </xf>
    <xf numFmtId="0" fontId="28" fillId="6" borderId="0" xfId="3" applyFont="1" applyFill="1" applyAlignment="1" applyProtection="1">
      <alignment vertical="top"/>
      <protection hidden="1"/>
    </xf>
    <xf numFmtId="0" fontId="23" fillId="0" borderId="0" xfId="0" applyFont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3" fillId="0" borderId="0" xfId="0" applyFont="1" applyAlignment="1" applyProtection="1">
      <alignment horizontal="left" vertical="top"/>
      <protection locked="0"/>
    </xf>
    <xf numFmtId="0" fontId="16" fillId="3" borderId="11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center" vertical="top"/>
    </xf>
    <xf numFmtId="0" fontId="23" fillId="3" borderId="11" xfId="0" applyFont="1" applyFill="1" applyBorder="1" applyAlignment="1">
      <alignment vertical="top"/>
    </xf>
    <xf numFmtId="0" fontId="25" fillId="0" borderId="0" xfId="0" applyFont="1" applyAlignment="1">
      <alignment horizontal="center" vertical="top"/>
    </xf>
    <xf numFmtId="0" fontId="25" fillId="3" borderId="11" xfId="0" applyFont="1" applyFill="1" applyBorder="1" applyAlignment="1">
      <alignment horizontal="left" vertical="top"/>
    </xf>
    <xf numFmtId="0" fontId="23" fillId="9" borderId="52" xfId="0" applyFont="1" applyFill="1" applyBorder="1" applyAlignment="1">
      <alignment horizontal="left" vertical="top"/>
    </xf>
    <xf numFmtId="0" fontId="23" fillId="0" borderId="45" xfId="0" applyFont="1" applyBorder="1" applyAlignment="1">
      <alignment horizontal="center" vertical="top"/>
    </xf>
    <xf numFmtId="166" fontId="23" fillId="0" borderId="45" xfId="2" applyNumberFormat="1" applyFont="1" applyBorder="1" applyAlignment="1">
      <alignment horizontal="right" vertical="top"/>
    </xf>
    <xf numFmtId="166" fontId="23" fillId="0" borderId="46" xfId="2" applyNumberFormat="1" applyFont="1" applyBorder="1" applyAlignment="1">
      <alignment horizontal="right" vertical="top"/>
    </xf>
    <xf numFmtId="0" fontId="23" fillId="10" borderId="58" xfId="0" applyFont="1" applyFill="1" applyBorder="1" applyAlignment="1">
      <alignment horizontal="left" vertical="top"/>
    </xf>
    <xf numFmtId="0" fontId="23" fillId="0" borderId="24" xfId="0" applyFont="1" applyBorder="1" applyAlignment="1">
      <alignment horizontal="center" vertical="top"/>
    </xf>
    <xf numFmtId="166" fontId="23" fillId="0" borderId="24" xfId="2" applyNumberFormat="1" applyFont="1" applyBorder="1" applyAlignment="1">
      <alignment horizontal="right" vertical="top"/>
    </xf>
    <xf numFmtId="166" fontId="23" fillId="0" borderId="47" xfId="2" applyNumberFormat="1" applyFont="1" applyBorder="1" applyAlignment="1">
      <alignment horizontal="right" vertical="top"/>
    </xf>
    <xf numFmtId="0" fontId="23" fillId="2" borderId="61" xfId="0" applyFont="1" applyFill="1" applyBorder="1" applyAlignment="1">
      <alignment horizontal="left" vertical="top"/>
    </xf>
    <xf numFmtId="0" fontId="23" fillId="0" borderId="43" xfId="0" applyFont="1" applyBorder="1" applyAlignment="1">
      <alignment horizontal="center" vertical="top"/>
    </xf>
    <xf numFmtId="166" fontId="23" fillId="0" borderId="43" xfId="2" applyNumberFormat="1" applyFont="1" applyBorder="1" applyAlignment="1">
      <alignment horizontal="right" vertical="top"/>
    </xf>
    <xf numFmtId="166" fontId="23" fillId="0" borderId="60" xfId="2" applyNumberFormat="1" applyFont="1" applyBorder="1" applyAlignment="1">
      <alignment horizontal="right"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0" fontId="25" fillId="1" borderId="28" xfId="0" applyFont="1" applyFill="1" applyBorder="1" applyAlignment="1">
      <alignment horizontal="center" vertical="top"/>
    </xf>
    <xf numFmtId="166" fontId="25" fillId="0" borderId="29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165" fontId="24" fillId="0" borderId="0" xfId="2" applyFont="1" applyAlignment="1">
      <alignment vertical="top"/>
    </xf>
    <xf numFmtId="0" fontId="24" fillId="0" borderId="0" xfId="0" applyFont="1" applyAlignment="1">
      <alignment horizontal="right" vertical="top"/>
    </xf>
    <xf numFmtId="165" fontId="26" fillId="0" borderId="0" xfId="2" applyFont="1" applyAlignment="1">
      <alignment vertical="top"/>
    </xf>
    <xf numFmtId="0" fontId="17" fillId="0" borderId="0" xfId="0" applyFont="1" applyAlignment="1" applyProtection="1">
      <alignment vertical="top"/>
      <protection hidden="1"/>
    </xf>
    <xf numFmtId="0" fontId="17" fillId="9" borderId="89" xfId="0" applyFont="1" applyFill="1" applyBorder="1" applyAlignment="1" applyProtection="1">
      <alignment horizontal="left" vertical="top"/>
      <protection locked="0"/>
    </xf>
    <xf numFmtId="0" fontId="17" fillId="9" borderId="42" xfId="0" applyFont="1" applyFill="1" applyBorder="1" applyAlignment="1" applyProtection="1">
      <alignment horizontal="left" vertical="top"/>
      <protection locked="0"/>
    </xf>
    <xf numFmtId="0" fontId="17" fillId="9" borderId="84" xfId="0" applyFont="1" applyFill="1" applyBorder="1" applyAlignment="1" applyProtection="1">
      <alignment horizontal="left" vertical="top"/>
      <protection locked="0"/>
    </xf>
    <xf numFmtId="0" fontId="17" fillId="2" borderId="89" xfId="0" applyFont="1" applyFill="1" applyBorder="1" applyAlignment="1" applyProtection="1">
      <alignment vertical="top"/>
      <protection locked="0"/>
    </xf>
    <xf numFmtId="0" fontId="17" fillId="2" borderId="89" xfId="0" applyFont="1" applyFill="1" applyBorder="1" applyAlignment="1" applyProtection="1">
      <alignment horizontal="left" vertical="top"/>
      <protection locked="0"/>
    </xf>
    <xf numFmtId="0" fontId="17" fillId="2" borderId="90" xfId="0" applyFont="1" applyFill="1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164" fontId="6" fillId="0" borderId="0" xfId="0" applyNumberFormat="1" applyFont="1" applyAlignment="1">
      <alignment horizontal="center" vertical="top"/>
    </xf>
    <xf numFmtId="0" fontId="9" fillId="0" borderId="36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6" fillId="3" borderId="10" xfId="0" applyFont="1" applyFill="1" applyBorder="1" applyAlignment="1">
      <alignment horizontal="left" vertical="top"/>
    </xf>
    <xf numFmtId="0" fontId="6" fillId="3" borderId="35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9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center" vertical="top"/>
      <protection locked="0"/>
    </xf>
    <xf numFmtId="0" fontId="9" fillId="0" borderId="9" xfId="0" applyFont="1" applyBorder="1" applyAlignment="1">
      <alignment vertical="top"/>
    </xf>
    <xf numFmtId="0" fontId="6" fillId="3" borderId="9" xfId="0" applyFont="1" applyFill="1" applyBorder="1" applyAlignment="1">
      <alignment horizontal="left"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4" borderId="64" xfId="0" applyFont="1" applyFill="1" applyBorder="1" applyAlignment="1">
      <alignment horizontal="center" vertical="top"/>
    </xf>
    <xf numFmtId="0" fontId="6" fillId="7" borderId="18" xfId="0" applyFont="1" applyFill="1" applyBorder="1" applyAlignment="1" applyProtection="1">
      <alignment vertical="top"/>
      <protection hidden="1"/>
    </xf>
    <xf numFmtId="0" fontId="12" fillId="0" borderId="79" xfId="0" applyFont="1" applyBorder="1" applyAlignment="1">
      <alignment horizontal="right" vertical="center"/>
    </xf>
    <xf numFmtId="0" fontId="18" fillId="5" borderId="15" xfId="0" applyFont="1" applyFill="1" applyBorder="1" applyAlignment="1">
      <alignment horizontal="left" vertical="center"/>
    </xf>
    <xf numFmtId="0" fontId="18" fillId="0" borderId="15" xfId="0" applyFont="1" applyBorder="1" applyAlignment="1" applyProtection="1">
      <alignment horizontal="left" vertical="center"/>
      <protection locked="0"/>
    </xf>
    <xf numFmtId="0" fontId="13" fillId="6" borderId="17" xfId="1" applyNumberFormat="1" applyFont="1" applyBorder="1" applyAlignment="1">
      <alignment horizontal="center" vertical="center"/>
    </xf>
    <xf numFmtId="0" fontId="6" fillId="7" borderId="8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77" xfId="0" applyFont="1" applyBorder="1" applyAlignment="1">
      <alignment horizontal="right" vertical="center"/>
    </xf>
    <xf numFmtId="0" fontId="18" fillId="0" borderId="14" xfId="0" applyFont="1" applyBorder="1" applyAlignment="1" applyProtection="1">
      <alignment horizontal="left" vertical="center"/>
      <protection locked="0"/>
    </xf>
    <xf numFmtId="0" fontId="6" fillId="7" borderId="78" xfId="0" applyFont="1" applyFill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81" xfId="0" applyFont="1" applyBorder="1" applyAlignment="1">
      <alignment horizontal="right" vertical="center"/>
    </xf>
    <xf numFmtId="0" fontId="18" fillId="5" borderId="20" xfId="0" applyFont="1" applyFill="1" applyBorder="1" applyAlignment="1">
      <alignment horizontal="left" vertical="center"/>
    </xf>
    <xf numFmtId="0" fontId="12" fillId="0" borderId="20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13" fillId="6" borderId="37" xfId="1" applyNumberFormat="1" applyFont="1" applyBorder="1" applyAlignment="1">
      <alignment horizontal="center" vertical="center"/>
    </xf>
    <xf numFmtId="0" fontId="6" fillId="7" borderId="82" xfId="0" applyFont="1" applyFill="1" applyBorder="1" applyAlignment="1" applyProtection="1">
      <alignment vertical="center"/>
      <protection hidden="1"/>
    </xf>
    <xf numFmtId="0" fontId="12" fillId="8" borderId="15" xfId="0" applyFont="1" applyFill="1" applyBorder="1" applyAlignment="1">
      <alignment horizontal="left" vertical="center"/>
    </xf>
    <xf numFmtId="0" fontId="12" fillId="0" borderId="15" xfId="0" applyFont="1" applyBorder="1" applyAlignment="1" applyProtection="1">
      <alignment horizontal="left" vertical="center"/>
      <protection locked="0"/>
    </xf>
    <xf numFmtId="0" fontId="6" fillId="7" borderId="80" xfId="0" applyFont="1" applyFill="1" applyBorder="1" applyAlignment="1" applyProtection="1">
      <alignment vertical="center"/>
      <protection hidden="1"/>
    </xf>
    <xf numFmtId="0" fontId="12" fillId="8" borderId="20" xfId="0" applyFont="1" applyFill="1" applyBorder="1" applyAlignment="1">
      <alignment horizontal="left" vertical="center"/>
    </xf>
    <xf numFmtId="0" fontId="6" fillId="0" borderId="77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2" fillId="8" borderId="34" xfId="0" applyFont="1" applyFill="1" applyBorder="1" applyAlignment="1">
      <alignment horizontal="left" vertical="center"/>
    </xf>
    <xf numFmtId="0" fontId="13" fillId="6" borderId="99" xfId="1" applyNumberFormat="1" applyFont="1" applyBorder="1" applyAlignment="1">
      <alignment horizontal="center" vertical="center"/>
    </xf>
    <xf numFmtId="0" fontId="12" fillId="8" borderId="19" xfId="0" applyFont="1" applyFill="1" applyBorder="1" applyAlignment="1">
      <alignment horizontal="left" vertical="center"/>
    </xf>
    <xf numFmtId="0" fontId="13" fillId="6" borderId="83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6" fillId="3" borderId="11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3" fillId="11" borderId="14" xfId="1" applyNumberFormat="1" applyFont="1" applyFill="1" applyBorder="1" applyAlignment="1">
      <alignment horizontal="center" vertical="center"/>
    </xf>
    <xf numFmtId="0" fontId="6" fillId="7" borderId="95" xfId="0" applyFont="1" applyFill="1" applyBorder="1" applyAlignment="1">
      <alignment vertical="center"/>
    </xf>
    <xf numFmtId="0" fontId="13" fillId="6" borderId="92" xfId="1" applyNumberFormat="1" applyFont="1" applyBorder="1" applyAlignment="1">
      <alignment horizontal="center" vertical="center"/>
    </xf>
    <xf numFmtId="0" fontId="13" fillId="11" borderId="20" xfId="1" applyNumberFormat="1" applyFont="1" applyFill="1" applyBorder="1" applyAlignment="1">
      <alignment horizontal="center" vertical="center"/>
    </xf>
    <xf numFmtId="0" fontId="6" fillId="7" borderId="96" xfId="0" applyFont="1" applyFill="1" applyBorder="1" applyAlignment="1">
      <alignment vertical="center"/>
    </xf>
    <xf numFmtId="0" fontId="13" fillId="11" borderId="15" xfId="1" applyNumberFormat="1" applyFont="1" applyFill="1" applyBorder="1" applyAlignment="1">
      <alignment horizontal="center" vertical="center"/>
    </xf>
    <xf numFmtId="0" fontId="6" fillId="7" borderId="72" xfId="0" applyFont="1" applyFill="1" applyBorder="1" applyAlignment="1">
      <alignment vertical="center"/>
    </xf>
    <xf numFmtId="0" fontId="6" fillId="7" borderId="18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 horizontal="right" vertical="center"/>
    </xf>
    <xf numFmtId="0" fontId="10" fillId="0" borderId="0" xfId="5" applyNumberFormat="1" applyFont="1" applyAlignment="1">
      <alignment horizontal="left" vertical="center"/>
    </xf>
    <xf numFmtId="165" fontId="10" fillId="0" borderId="0" xfId="5" applyFont="1" applyAlignment="1" applyProtection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100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71" xfId="6" applyFont="1" applyBorder="1" applyAlignment="1">
      <alignment horizontal="left" vertical="center"/>
    </xf>
    <xf numFmtId="0" fontId="7" fillId="0" borderId="70" xfId="6" applyFont="1" applyBorder="1" applyAlignment="1">
      <alignment horizontal="left" vertical="center"/>
    </xf>
    <xf numFmtId="0" fontId="7" fillId="0" borderId="101" xfId="6" applyFont="1" applyBorder="1" applyAlignment="1">
      <alignment horizontal="left" vertical="center"/>
    </xf>
    <xf numFmtId="0" fontId="11" fillId="0" borderId="102" xfId="0" applyFont="1" applyBorder="1" applyAlignment="1">
      <alignment horizontal="left" vertical="center"/>
    </xf>
    <xf numFmtId="166" fontId="10" fillId="0" borderId="71" xfId="6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52" xfId="0" applyFont="1" applyBorder="1" applyAlignment="1">
      <alignment horizontal="right" vertical="center"/>
    </xf>
    <xf numFmtId="0" fontId="12" fillId="16" borderId="45" xfId="0" applyFont="1" applyFill="1" applyBorder="1" applyAlignment="1">
      <alignment horizontal="left" vertical="center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12" fillId="0" borderId="54" xfId="0" applyFont="1" applyBorder="1" applyAlignment="1">
      <alignment horizontal="right" vertical="center"/>
    </xf>
    <xf numFmtId="0" fontId="12" fillId="16" borderId="25" xfId="0" applyFont="1" applyFill="1" applyBorder="1" applyAlignment="1">
      <alignment horizontal="left" vertical="center"/>
    </xf>
    <xf numFmtId="0" fontId="12" fillId="0" borderId="56" xfId="0" applyFont="1" applyBorder="1" applyAlignment="1" applyProtection="1">
      <alignment horizontal="left" vertical="center"/>
      <protection locked="0"/>
    </xf>
    <xf numFmtId="0" fontId="13" fillId="17" borderId="45" xfId="0" applyFont="1" applyFill="1" applyBorder="1" applyAlignment="1">
      <alignment horizontal="left" vertical="center"/>
    </xf>
    <xf numFmtId="0" fontId="12" fillId="0" borderId="49" xfId="0" applyFont="1" applyBorder="1" applyAlignment="1" applyProtection="1">
      <alignment horizontal="left" vertical="center"/>
      <protection locked="0"/>
    </xf>
    <xf numFmtId="0" fontId="13" fillId="17" borderId="24" xfId="0" applyFont="1" applyFill="1" applyBorder="1" applyAlignment="1">
      <alignment horizontal="left"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3" fillId="17" borderId="57" xfId="0" applyFont="1" applyFill="1" applyBorder="1" applyAlignment="1">
      <alignment horizontal="left" vertical="center"/>
    </xf>
    <xf numFmtId="0" fontId="12" fillId="0" borderId="55" xfId="0" applyFont="1" applyBorder="1" applyAlignment="1" applyProtection="1">
      <alignment horizontal="left" vertical="center"/>
      <protection locked="0"/>
    </xf>
    <xf numFmtId="0" fontId="12" fillId="0" borderId="57" xfId="0" applyFont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13" fillId="18" borderId="25" xfId="0" applyFont="1" applyFill="1" applyBorder="1" applyAlignment="1">
      <alignment horizontal="left" vertical="center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58" xfId="0" applyFont="1" applyBorder="1" applyAlignment="1">
      <alignment horizontal="right" vertical="center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56" xfId="6" applyFont="1" applyBorder="1" applyAlignment="1">
      <alignment horizontal="left"/>
    </xf>
    <xf numFmtId="0" fontId="12" fillId="13" borderId="45" xfId="0" applyFont="1" applyFill="1" applyBorder="1" applyAlignment="1">
      <alignment horizontal="left"/>
    </xf>
    <xf numFmtId="0" fontId="12" fillId="13" borderId="25" xfId="0" applyFont="1" applyFill="1" applyBorder="1" applyAlignment="1">
      <alignment horizontal="left"/>
    </xf>
    <xf numFmtId="0" fontId="13" fillId="14" borderId="45" xfId="0" applyFont="1" applyFill="1" applyBorder="1" applyAlignment="1">
      <alignment horizontal="left"/>
    </xf>
    <xf numFmtId="0" fontId="13" fillId="14" borderId="24" xfId="0" applyFont="1" applyFill="1" applyBorder="1" applyAlignment="1">
      <alignment horizontal="left"/>
    </xf>
    <xf numFmtId="0" fontId="13" fillId="14" borderId="57" xfId="0" applyFont="1" applyFill="1" applyBorder="1" applyAlignment="1">
      <alignment horizontal="left"/>
    </xf>
    <xf numFmtId="0" fontId="12" fillId="15" borderId="25" xfId="0" applyFont="1" applyFill="1" applyBorder="1" applyAlignment="1">
      <alignment horizontal="left"/>
    </xf>
    <xf numFmtId="0" fontId="12" fillId="19" borderId="45" xfId="0" applyFont="1" applyFill="1" applyBorder="1" applyAlignment="1">
      <alignment horizontal="left"/>
    </xf>
    <xf numFmtId="0" fontId="12" fillId="19" borderId="25" xfId="0" applyFont="1" applyFill="1" applyBorder="1" applyAlignment="1">
      <alignment horizontal="left"/>
    </xf>
    <xf numFmtId="0" fontId="13" fillId="20" borderId="45" xfId="0" applyFont="1" applyFill="1" applyBorder="1" applyAlignment="1">
      <alignment horizontal="left"/>
    </xf>
    <xf numFmtId="0" fontId="13" fillId="20" borderId="24" xfId="0" applyFont="1" applyFill="1" applyBorder="1" applyAlignment="1">
      <alignment horizontal="left"/>
    </xf>
    <xf numFmtId="0" fontId="13" fillId="20" borderId="57" xfId="0" applyFont="1" applyFill="1" applyBorder="1" applyAlignment="1">
      <alignment horizontal="left"/>
    </xf>
    <xf numFmtId="0" fontId="12" fillId="21" borderId="25" xfId="0" applyFont="1" applyFill="1" applyBorder="1" applyAlignment="1">
      <alignment horizontal="left"/>
    </xf>
    <xf numFmtId="0" fontId="13" fillId="12" borderId="45" xfId="0" applyFont="1" applyFill="1" applyBorder="1" applyAlignment="1">
      <alignment horizontal="left"/>
    </xf>
    <xf numFmtId="0" fontId="13" fillId="12" borderId="24" xfId="0" applyFont="1" applyFill="1" applyBorder="1" applyAlignment="1">
      <alignment horizontal="left"/>
    </xf>
    <xf numFmtId="0" fontId="13" fillId="12" borderId="56" xfId="0" applyFont="1" applyFill="1" applyBorder="1" applyAlignment="1">
      <alignment horizontal="left"/>
    </xf>
    <xf numFmtId="0" fontId="7" fillId="0" borderId="65" xfId="0" applyFont="1" applyBorder="1" applyAlignment="1">
      <alignment horizontal="left" vertical="center"/>
    </xf>
    <xf numFmtId="0" fontId="7" fillId="0" borderId="69" xfId="6" applyFont="1" applyBorder="1" applyAlignment="1">
      <alignment horizontal="left" vertical="center"/>
    </xf>
    <xf numFmtId="0" fontId="7" fillId="0" borderId="106" xfId="6" applyFont="1" applyBorder="1" applyAlignment="1">
      <alignment horizontal="left" vertical="center"/>
    </xf>
    <xf numFmtId="0" fontId="7" fillId="0" borderId="107" xfId="6" applyFont="1" applyBorder="1" applyAlignment="1">
      <alignment horizontal="left" vertical="center"/>
    </xf>
    <xf numFmtId="0" fontId="11" fillId="0" borderId="108" xfId="0" applyFont="1" applyBorder="1" applyAlignment="1">
      <alignment horizontal="left" vertical="center"/>
    </xf>
    <xf numFmtId="0" fontId="12" fillId="0" borderId="53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left" vertical="center"/>
      <protection locked="0"/>
    </xf>
    <xf numFmtId="0" fontId="12" fillId="0" borderId="109" xfId="0" applyFont="1" applyBorder="1" applyAlignment="1" applyProtection="1">
      <alignment horizontal="left" vertical="center"/>
      <protection locked="0"/>
    </xf>
    <xf numFmtId="0" fontId="12" fillId="0" borderId="110" xfId="0" applyFont="1" applyBorder="1" applyAlignment="1" applyProtection="1">
      <alignment horizontal="left" vertical="center"/>
      <protection locked="0"/>
    </xf>
    <xf numFmtId="0" fontId="12" fillId="0" borderId="111" xfId="0" applyFont="1" applyBorder="1" applyAlignment="1" applyProtection="1">
      <alignment horizontal="left" vertical="center"/>
      <protection locked="0"/>
    </xf>
    <xf numFmtId="0" fontId="12" fillId="0" borderId="112" xfId="0" applyFont="1" applyBorder="1" applyAlignment="1" applyProtection="1">
      <alignment horizontal="left" vertical="center"/>
      <protection locked="0"/>
    </xf>
    <xf numFmtId="0" fontId="12" fillId="23" borderId="25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center" vertical="top"/>
    </xf>
    <xf numFmtId="166" fontId="23" fillId="0" borderId="44" xfId="2" applyNumberFormat="1" applyFont="1" applyBorder="1" applyAlignment="1">
      <alignment horizontal="right" vertical="top"/>
    </xf>
    <xf numFmtId="0" fontId="23" fillId="24" borderId="105" xfId="0" applyFont="1" applyFill="1" applyBorder="1" applyAlignment="1">
      <alignment horizontal="left" vertical="top"/>
    </xf>
    <xf numFmtId="0" fontId="23" fillId="25" borderId="105" xfId="0" applyFont="1" applyFill="1" applyBorder="1" applyAlignment="1">
      <alignment horizontal="left" vertical="top"/>
    </xf>
    <xf numFmtId="0" fontId="23" fillId="26" borderId="105" xfId="0" applyFont="1" applyFill="1" applyBorder="1" applyAlignment="1">
      <alignment horizontal="left" vertical="top"/>
    </xf>
    <xf numFmtId="0" fontId="23" fillId="6" borderId="105" xfId="0" applyFont="1" applyFill="1" applyBorder="1" applyAlignment="1">
      <alignment horizontal="left" vertical="top"/>
    </xf>
    <xf numFmtId="0" fontId="23" fillId="27" borderId="105" xfId="0" applyFont="1" applyFill="1" applyBorder="1" applyAlignment="1">
      <alignment horizontal="left" vertical="top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54" xfId="0" applyFont="1" applyBorder="1" applyAlignment="1">
      <alignment horizontal="right" vertical="center"/>
    </xf>
    <xf numFmtId="0" fontId="20" fillId="0" borderId="25" xfId="0" applyFont="1" applyBorder="1" applyAlignment="1" applyProtection="1">
      <alignment horizontal="left" vertical="center"/>
      <protection locked="0"/>
    </xf>
    <xf numFmtId="0" fontId="6" fillId="9" borderId="31" xfId="0" applyFont="1" applyFill="1" applyBorder="1" applyAlignment="1" applyProtection="1">
      <alignment vertical="center"/>
      <protection hidden="1"/>
    </xf>
    <xf numFmtId="0" fontId="20" fillId="0" borderId="58" xfId="0" applyFont="1" applyBorder="1" applyAlignment="1">
      <alignment horizontal="right" vertical="center"/>
    </xf>
    <xf numFmtId="0" fontId="20" fillId="0" borderId="24" xfId="0" applyFont="1" applyBorder="1" applyAlignment="1" applyProtection="1">
      <alignment horizontal="left" vertical="center"/>
      <protection locked="0"/>
    </xf>
    <xf numFmtId="0" fontId="6" fillId="9" borderId="84" xfId="0" applyFont="1" applyFill="1" applyBorder="1" applyAlignment="1" applyProtection="1">
      <alignment vertical="center"/>
      <protection hidden="1"/>
    </xf>
    <xf numFmtId="0" fontId="21" fillId="0" borderId="24" xfId="0" applyFont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horizontal="left" vertical="center"/>
      <protection locked="0"/>
    </xf>
    <xf numFmtId="0" fontId="6" fillId="9" borderId="85" xfId="0" applyFont="1" applyFill="1" applyBorder="1" applyAlignment="1" applyProtection="1">
      <alignment vertical="center"/>
      <protection hidden="1"/>
    </xf>
    <xf numFmtId="0" fontId="6" fillId="9" borderId="18" xfId="0" applyFont="1" applyFill="1" applyBorder="1" applyAlignment="1">
      <alignment vertical="center"/>
    </xf>
    <xf numFmtId="166" fontId="6" fillId="0" borderId="18" xfId="0" applyNumberFormat="1" applyFont="1" applyBorder="1"/>
    <xf numFmtId="0" fontId="12" fillId="0" borderId="61" xfId="0" applyFont="1" applyBorder="1" applyAlignment="1">
      <alignment horizontal="right"/>
    </xf>
    <xf numFmtId="0" fontId="12" fillId="21" borderId="56" xfId="0" applyFont="1" applyFill="1" applyBorder="1" applyAlignment="1">
      <alignment horizontal="left"/>
    </xf>
    <xf numFmtId="0" fontId="12" fillId="15" borderId="56" xfId="0" applyFont="1" applyFill="1" applyBorder="1" applyAlignment="1">
      <alignment horizontal="left"/>
    </xf>
    <xf numFmtId="0" fontId="12" fillId="0" borderId="61" xfId="0" applyFont="1" applyBorder="1" applyAlignment="1">
      <alignment horizontal="right" vertical="center"/>
    </xf>
    <xf numFmtId="0" fontId="10" fillId="0" borderId="0" xfId="5" applyNumberFormat="1" applyFont="1" applyBorder="1" applyAlignment="1">
      <alignment horizontal="left" vertical="center"/>
    </xf>
    <xf numFmtId="165" fontId="10" fillId="0" borderId="0" xfId="5" applyFont="1" applyBorder="1" applyAlignment="1" applyProtection="1">
      <alignment vertical="center"/>
    </xf>
    <xf numFmtId="0" fontId="7" fillId="0" borderId="113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13" fillId="18" borderId="56" xfId="0" applyFont="1" applyFill="1" applyBorder="1" applyAlignment="1">
      <alignment horizontal="left" vertical="center"/>
    </xf>
    <xf numFmtId="0" fontId="12" fillId="0" borderId="115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59" xfId="0" applyFont="1" applyBorder="1" applyAlignment="1" applyProtection="1">
      <alignment horizontal="left" vertical="center"/>
      <protection locked="0"/>
    </xf>
    <xf numFmtId="0" fontId="12" fillId="23" borderId="43" xfId="0" applyFont="1" applyFill="1" applyBorder="1" applyAlignment="1">
      <alignment horizontal="left" vertical="center"/>
    </xf>
    <xf numFmtId="0" fontId="12" fillId="32" borderId="25" xfId="0" applyFont="1" applyFill="1" applyBorder="1" applyAlignment="1">
      <alignment horizontal="left" vertical="center"/>
    </xf>
    <xf numFmtId="0" fontId="13" fillId="32" borderId="24" xfId="0" applyFont="1" applyFill="1" applyBorder="1" applyAlignment="1">
      <alignment horizontal="left" vertical="center"/>
    </xf>
    <xf numFmtId="0" fontId="38" fillId="0" borderId="0" xfId="4" applyFont="1" applyAlignment="1" applyProtection="1">
      <alignment horizontal="center" vertical="center"/>
      <protection hidden="1"/>
    </xf>
    <xf numFmtId="0" fontId="38" fillId="0" borderId="0" xfId="4" applyFont="1" applyAlignment="1" applyProtection="1">
      <alignment vertical="center"/>
      <protection hidden="1"/>
    </xf>
    <xf numFmtId="0" fontId="39" fillId="0" borderId="0" xfId="0" applyFont="1"/>
    <xf numFmtId="14" fontId="38" fillId="0" borderId="0" xfId="4" applyNumberFormat="1" applyFont="1" applyAlignment="1" applyProtection="1">
      <alignment vertical="center"/>
      <protection hidden="1"/>
    </xf>
    <xf numFmtId="0" fontId="38" fillId="3" borderId="52" xfId="4" applyFont="1" applyFill="1" applyBorder="1" applyAlignment="1" applyProtection="1">
      <alignment horizontal="center" vertical="center"/>
      <protection hidden="1"/>
    </xf>
    <xf numFmtId="0" fontId="38" fillId="3" borderId="45" xfId="4" applyFont="1" applyFill="1" applyBorder="1" applyAlignment="1" applyProtection="1">
      <alignment horizontal="center" vertical="center"/>
      <protection hidden="1"/>
    </xf>
    <xf numFmtId="0" fontId="38" fillId="3" borderId="61" xfId="4" applyFont="1" applyFill="1" applyBorder="1" applyAlignment="1" applyProtection="1">
      <alignment horizontal="center" vertical="center"/>
      <protection hidden="1"/>
    </xf>
    <xf numFmtId="14" fontId="38" fillId="3" borderId="43" xfId="4" applyNumberFormat="1" applyFont="1" applyFill="1" applyBorder="1" applyAlignment="1" applyProtection="1">
      <alignment vertical="center"/>
      <protection hidden="1"/>
    </xf>
    <xf numFmtId="0" fontId="38" fillId="3" borderId="43" xfId="4" applyFont="1" applyFill="1" applyBorder="1" applyAlignment="1" applyProtection="1">
      <alignment vertical="center"/>
      <protection hidden="1"/>
    </xf>
    <xf numFmtId="0" fontId="38" fillId="3" borderId="43" xfId="4" applyFont="1" applyFill="1" applyBorder="1" applyAlignment="1" applyProtection="1">
      <alignment horizontal="center" vertical="center"/>
      <protection hidden="1"/>
    </xf>
    <xf numFmtId="0" fontId="38" fillId="3" borderId="54" xfId="4" applyFont="1" applyFill="1" applyBorder="1" applyAlignment="1" applyProtection="1">
      <alignment horizontal="center" vertical="center"/>
      <protection hidden="1"/>
    </xf>
    <xf numFmtId="0" fontId="38" fillId="3" borderId="25" xfId="4" applyFont="1" applyFill="1" applyBorder="1" applyAlignment="1" applyProtection="1">
      <alignment vertical="center"/>
      <protection locked="0" hidden="1"/>
    </xf>
    <xf numFmtId="0" fontId="38" fillId="3" borderId="104" xfId="4" applyFont="1" applyFill="1" applyBorder="1" applyAlignment="1" applyProtection="1">
      <alignment vertical="center"/>
      <protection locked="0" hidden="1"/>
    </xf>
    <xf numFmtId="0" fontId="39" fillId="33" borderId="80" xfId="0" applyFont="1" applyFill="1" applyBorder="1"/>
    <xf numFmtId="0" fontId="38" fillId="3" borderId="58" xfId="4" applyFont="1" applyFill="1" applyBorder="1" applyAlignment="1" applyProtection="1">
      <alignment horizontal="center" vertical="center"/>
      <protection hidden="1"/>
    </xf>
    <xf numFmtId="0" fontId="38" fillId="3" borderId="24" xfId="4" applyFont="1" applyFill="1" applyBorder="1" applyAlignment="1" applyProtection="1">
      <alignment vertical="center"/>
      <protection locked="0" hidden="1"/>
    </xf>
    <xf numFmtId="0" fontId="38" fillId="3" borderId="21" xfId="4" applyFont="1" applyFill="1" applyBorder="1" applyAlignment="1" applyProtection="1">
      <alignment vertical="center"/>
      <protection locked="0" hidden="1"/>
    </xf>
    <xf numFmtId="0" fontId="38" fillId="3" borderId="47" xfId="4" applyFont="1" applyFill="1" applyBorder="1" applyAlignment="1" applyProtection="1">
      <alignment vertical="center"/>
      <protection locked="0" hidden="1"/>
    </xf>
    <xf numFmtId="0" fontId="38" fillId="10" borderId="33" xfId="4" applyFont="1" applyFill="1" applyBorder="1" applyAlignment="1" applyProtection="1">
      <alignment horizontal="center" vertical="center"/>
      <protection hidden="1"/>
    </xf>
    <xf numFmtId="0" fontId="38" fillId="3" borderId="43" xfId="4" applyFont="1" applyFill="1" applyBorder="1" applyAlignment="1" applyProtection="1">
      <alignment vertical="center"/>
      <protection locked="0" hidden="1"/>
    </xf>
    <xf numFmtId="0" fontId="38" fillId="3" borderId="59" xfId="4" applyFont="1" applyFill="1" applyBorder="1" applyAlignment="1" applyProtection="1">
      <alignment vertical="center"/>
      <protection locked="0" hidden="1"/>
    </xf>
    <xf numFmtId="0" fontId="38" fillId="3" borderId="60" xfId="4" applyFont="1" applyFill="1" applyBorder="1" applyAlignment="1" applyProtection="1">
      <alignment vertical="center"/>
      <protection locked="0" hidden="1"/>
    </xf>
    <xf numFmtId="0" fontId="38" fillId="10" borderId="116" xfId="4" applyFont="1" applyFill="1" applyBorder="1" applyAlignment="1" applyProtection="1">
      <alignment horizontal="center" vertical="center"/>
      <protection hidden="1"/>
    </xf>
    <xf numFmtId="0" fontId="39" fillId="33" borderId="118" xfId="0" applyFont="1" applyFill="1" applyBorder="1"/>
    <xf numFmtId="0" fontId="40" fillId="10" borderId="25" xfId="4" applyFont="1" applyFill="1" applyBorder="1" applyAlignment="1" applyProtection="1">
      <alignment horizontal="center" vertical="center"/>
      <protection hidden="1"/>
    </xf>
    <xf numFmtId="0" fontId="38" fillId="10" borderId="25" xfId="4" applyFont="1" applyFill="1" applyBorder="1" applyAlignment="1" applyProtection="1">
      <alignment vertical="center"/>
      <protection hidden="1"/>
    </xf>
    <xf numFmtId="2" fontId="38" fillId="10" borderId="104" xfId="4" applyNumberFormat="1" applyFont="1" applyFill="1" applyBorder="1" applyAlignment="1" applyProtection="1">
      <alignment vertical="center"/>
      <protection hidden="1"/>
    </xf>
    <xf numFmtId="0" fontId="41" fillId="0" borderId="18" xfId="0" applyFont="1" applyBorder="1"/>
    <xf numFmtId="0" fontId="38" fillId="10" borderId="116" xfId="4" applyFont="1" applyFill="1" applyBorder="1" applyAlignment="1" applyProtection="1">
      <alignment vertical="center"/>
      <protection hidden="1"/>
    </xf>
    <xf numFmtId="0" fontId="38" fillId="10" borderId="43" xfId="4" applyFont="1" applyFill="1" applyBorder="1" applyAlignment="1" applyProtection="1">
      <alignment horizontal="left" vertical="center"/>
      <protection hidden="1"/>
    </xf>
    <xf numFmtId="0" fontId="40" fillId="10" borderId="60" xfId="4" applyFont="1" applyFill="1" applyBorder="1" applyAlignment="1" applyProtection="1">
      <alignment vertical="center"/>
      <protection hidden="1"/>
    </xf>
    <xf numFmtId="0" fontId="42" fillId="0" borderId="0" xfId="4" applyFont="1" applyAlignment="1" applyProtection="1">
      <alignment vertical="center"/>
      <protection hidden="1"/>
    </xf>
    <xf numFmtId="167" fontId="12" fillId="0" borderId="21" xfId="0" applyNumberFormat="1" applyFont="1" applyBorder="1" applyAlignment="1">
      <alignment horizontal="left" vertical="center"/>
    </xf>
    <xf numFmtId="167" fontId="12" fillId="0" borderId="59" xfId="0" applyNumberFormat="1" applyFont="1" applyBorder="1" applyAlignment="1">
      <alignment horizontal="left" vertical="center"/>
    </xf>
    <xf numFmtId="167" fontId="12" fillId="0" borderId="32" xfId="0" applyNumberFormat="1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166" fontId="10" fillId="0" borderId="68" xfId="6" applyNumberFormat="1" applyFont="1" applyBorder="1" applyAlignment="1">
      <alignment horizontal="center"/>
    </xf>
    <xf numFmtId="0" fontId="7" fillId="0" borderId="120" xfId="0" applyFont="1" applyBorder="1" applyAlignment="1">
      <alignment horizontal="left"/>
    </xf>
    <xf numFmtId="166" fontId="10" fillId="0" borderId="70" xfId="6" applyNumberFormat="1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>
      <alignment vertical="center"/>
    </xf>
    <xf numFmtId="0" fontId="12" fillId="37" borderId="25" xfId="0" applyFont="1" applyFill="1" applyBorder="1" applyAlignment="1">
      <alignment horizontal="left"/>
    </xf>
    <xf numFmtId="0" fontId="12" fillId="37" borderId="56" xfId="0" applyFont="1" applyFill="1" applyBorder="1" applyAlignment="1">
      <alignment horizontal="left"/>
    </xf>
    <xf numFmtId="0" fontId="38" fillId="3" borderId="60" xfId="4" applyFont="1" applyFill="1" applyBorder="1" applyAlignment="1" applyProtection="1">
      <alignment horizontal="center" vertical="center"/>
      <protection locked="0" hidden="1"/>
    </xf>
    <xf numFmtId="0" fontId="38" fillId="10" borderId="16" xfId="4" applyFont="1" applyFill="1" applyBorder="1" applyAlignment="1" applyProtection="1">
      <alignment horizontal="center" vertical="center"/>
      <protection hidden="1"/>
    </xf>
    <xf numFmtId="0" fontId="38" fillId="10" borderId="72" xfId="4" applyFont="1" applyFill="1" applyBorder="1" applyAlignment="1" applyProtection="1">
      <alignment horizontal="center" vertical="center"/>
      <protection hidden="1"/>
    </xf>
    <xf numFmtId="0" fontId="38" fillId="28" borderId="16" xfId="4" applyFont="1" applyFill="1" applyBorder="1" applyAlignment="1" applyProtection="1">
      <alignment horizontal="center" vertical="center"/>
      <protection hidden="1"/>
    </xf>
    <xf numFmtId="0" fontId="38" fillId="28" borderId="72" xfId="4" applyFont="1" applyFill="1" applyBorder="1" applyAlignment="1" applyProtection="1">
      <alignment horizontal="center" vertical="center"/>
      <protection hidden="1"/>
    </xf>
    <xf numFmtId="0" fontId="38" fillId="3" borderId="25" xfId="4" applyFont="1" applyFill="1" applyBorder="1" applyAlignment="1" applyProtection="1">
      <alignment horizontal="left" vertical="center"/>
      <protection locked="0" hidden="1"/>
    </xf>
    <xf numFmtId="0" fontId="38" fillId="3" borderId="104" xfId="4" applyFont="1" applyFill="1" applyBorder="1" applyAlignment="1" applyProtection="1">
      <alignment horizontal="left" vertical="center"/>
      <protection locked="0" hidden="1"/>
    </xf>
    <xf numFmtId="0" fontId="38" fillId="3" borderId="24" xfId="4" applyFont="1" applyFill="1" applyBorder="1" applyAlignment="1" applyProtection="1">
      <alignment horizontal="left" vertical="center"/>
      <protection locked="0" hidden="1"/>
    </xf>
    <xf numFmtId="0" fontId="38" fillId="3" borderId="21" xfId="4" applyFont="1" applyFill="1" applyBorder="1" applyAlignment="1" applyProtection="1">
      <alignment horizontal="left" vertical="center"/>
      <protection locked="0" hidden="1"/>
    </xf>
    <xf numFmtId="0" fontId="38" fillId="3" borderId="47" xfId="4" applyFont="1" applyFill="1" applyBorder="1" applyAlignment="1" applyProtection="1">
      <alignment horizontal="left" vertical="center"/>
      <protection locked="0" hidden="1"/>
    </xf>
    <xf numFmtId="0" fontId="38" fillId="3" borderId="43" xfId="4" applyFont="1" applyFill="1" applyBorder="1" applyAlignment="1" applyProtection="1">
      <alignment horizontal="left" vertical="center"/>
      <protection locked="0" hidden="1"/>
    </xf>
    <xf numFmtId="0" fontId="38" fillId="3" borderId="59" xfId="4" applyFont="1" applyFill="1" applyBorder="1" applyAlignment="1" applyProtection="1">
      <alignment horizontal="left" vertical="center"/>
      <protection locked="0" hidden="1"/>
    </xf>
    <xf numFmtId="0" fontId="38" fillId="3" borderId="60" xfId="4" applyFont="1" applyFill="1" applyBorder="1" applyAlignment="1" applyProtection="1">
      <alignment horizontal="left" vertical="center"/>
      <protection locked="0" hidden="1"/>
    </xf>
    <xf numFmtId="0" fontId="7" fillId="28" borderId="18" xfId="0" applyFont="1" applyFill="1" applyBorder="1" applyAlignment="1">
      <alignment vertical="center"/>
    </xf>
    <xf numFmtId="0" fontId="38" fillId="29" borderId="16" xfId="4" applyFont="1" applyFill="1" applyBorder="1" applyAlignment="1" applyProtection="1">
      <alignment horizontal="center" vertical="center"/>
      <protection hidden="1"/>
    </xf>
    <xf numFmtId="0" fontId="7" fillId="0" borderId="100" xfId="0" applyFont="1" applyBorder="1" applyAlignment="1" applyProtection="1">
      <alignment horizontal="left"/>
      <protection hidden="1"/>
    </xf>
    <xf numFmtId="0" fontId="38" fillId="26" borderId="16" xfId="4" applyFont="1" applyFill="1" applyBorder="1" applyAlignment="1" applyProtection="1">
      <alignment horizontal="center" vertical="center"/>
      <protection hidden="1"/>
    </xf>
    <xf numFmtId="0" fontId="7" fillId="26" borderId="18" xfId="0" applyFont="1" applyFill="1" applyBorder="1"/>
    <xf numFmtId="0" fontId="38" fillId="26" borderId="72" xfId="4" applyFont="1" applyFill="1" applyBorder="1" applyAlignment="1" applyProtection="1">
      <alignment horizontal="center" vertical="center"/>
      <protection hidden="1"/>
    </xf>
    <xf numFmtId="0" fontId="38" fillId="38" borderId="16" xfId="4" applyFont="1" applyFill="1" applyBorder="1" applyAlignment="1" applyProtection="1">
      <alignment horizontal="center" vertical="center"/>
      <protection hidden="1"/>
    </xf>
    <xf numFmtId="0" fontId="38" fillId="38" borderId="72" xfId="4" applyFont="1" applyFill="1" applyBorder="1" applyAlignment="1" applyProtection="1">
      <alignment horizontal="center" vertical="center"/>
      <protection hidden="1"/>
    </xf>
    <xf numFmtId="0" fontId="38" fillId="29" borderId="72" xfId="4" applyFont="1" applyFill="1" applyBorder="1" applyAlignment="1" applyProtection="1">
      <alignment horizontal="center" vertical="center"/>
      <protection hidden="1"/>
    </xf>
    <xf numFmtId="166" fontId="6" fillId="0" borderId="124" xfId="0" applyNumberFormat="1" applyFont="1" applyBorder="1" applyAlignment="1">
      <alignment vertical="center"/>
    </xf>
    <xf numFmtId="0" fontId="6" fillId="28" borderId="121" xfId="0" applyFont="1" applyFill="1" applyBorder="1" applyAlignment="1" applyProtection="1">
      <alignment vertical="center"/>
      <protection hidden="1"/>
    </xf>
    <xf numFmtId="0" fontId="6" fillId="28" borderId="125" xfId="0" applyFont="1" applyFill="1" applyBorder="1" applyAlignment="1" applyProtection="1">
      <alignment vertical="center"/>
      <protection hidden="1"/>
    </xf>
    <xf numFmtId="0" fontId="6" fillId="28" borderId="126" xfId="0" applyFont="1" applyFill="1" applyBorder="1" applyAlignment="1" applyProtection="1">
      <alignment vertical="center"/>
      <protection hidden="1"/>
    </xf>
    <xf numFmtId="0" fontId="6" fillId="28" borderId="127" xfId="0" applyFont="1" applyFill="1" applyBorder="1" applyAlignment="1" applyProtection="1">
      <alignment vertical="center"/>
      <protection hidden="1"/>
    </xf>
    <xf numFmtId="167" fontId="12" fillId="0" borderId="32" xfId="0" applyNumberFormat="1" applyFont="1" applyBorder="1" applyAlignment="1">
      <alignment horizontal="left"/>
    </xf>
    <xf numFmtId="167" fontId="12" fillId="0" borderId="21" xfId="0" applyNumberFormat="1" applyFont="1" applyBorder="1" applyAlignment="1">
      <alignment horizontal="left"/>
    </xf>
    <xf numFmtId="167" fontId="12" fillId="0" borderId="59" xfId="0" applyNumberFormat="1" applyFont="1" applyBorder="1" applyAlignment="1">
      <alignment horizontal="left"/>
    </xf>
    <xf numFmtId="0" fontId="6" fillId="29" borderId="121" xfId="0" applyFont="1" applyFill="1" applyBorder="1" applyProtection="1">
      <protection hidden="1"/>
    </xf>
    <xf numFmtId="0" fontId="6" fillId="29" borderId="125" xfId="0" applyFont="1" applyFill="1" applyBorder="1" applyProtection="1">
      <protection hidden="1"/>
    </xf>
    <xf numFmtId="0" fontId="6" fillId="29" borderId="126" xfId="0" applyFont="1" applyFill="1" applyBorder="1" applyProtection="1">
      <protection hidden="1"/>
    </xf>
    <xf numFmtId="0" fontId="6" fillId="29" borderId="127" xfId="0" applyFont="1" applyFill="1" applyBorder="1" applyProtection="1">
      <protection hidden="1"/>
    </xf>
    <xf numFmtId="166" fontId="6" fillId="0" borderId="124" xfId="0" applyNumberFormat="1" applyFont="1" applyBorder="1"/>
    <xf numFmtId="0" fontId="6" fillId="26" borderId="121" xfId="0" applyFont="1" applyFill="1" applyBorder="1" applyProtection="1">
      <protection hidden="1"/>
    </xf>
    <xf numFmtId="0" fontId="6" fillId="26" borderId="125" xfId="0" applyFont="1" applyFill="1" applyBorder="1" applyProtection="1">
      <protection hidden="1"/>
    </xf>
    <xf numFmtId="0" fontId="6" fillId="26" borderId="126" xfId="0" applyFont="1" applyFill="1" applyBorder="1" applyProtection="1">
      <protection hidden="1"/>
    </xf>
    <xf numFmtId="0" fontId="6" fillId="26" borderId="127" xfId="0" applyFont="1" applyFill="1" applyBorder="1" applyProtection="1">
      <protection hidden="1"/>
    </xf>
    <xf numFmtId="0" fontId="6" fillId="38" borderId="121" xfId="0" applyFont="1" applyFill="1" applyBorder="1" applyProtection="1">
      <protection hidden="1"/>
    </xf>
    <xf numFmtId="0" fontId="6" fillId="38" borderId="125" xfId="0" applyFont="1" applyFill="1" applyBorder="1" applyProtection="1">
      <protection hidden="1"/>
    </xf>
    <xf numFmtId="0" fontId="6" fillId="38" borderId="126" xfId="0" applyFont="1" applyFill="1" applyBorder="1" applyProtection="1">
      <protection hidden="1"/>
    </xf>
    <xf numFmtId="0" fontId="6" fillId="38" borderId="127" xfId="0" applyFont="1" applyFill="1" applyBorder="1" applyProtection="1">
      <protection hidden="1"/>
    </xf>
    <xf numFmtId="0" fontId="12" fillId="39" borderId="45" xfId="0" applyFont="1" applyFill="1" applyBorder="1" applyAlignment="1">
      <alignment horizontal="left"/>
    </xf>
    <xf numFmtId="0" fontId="12" fillId="39" borderId="25" xfId="0" applyFont="1" applyFill="1" applyBorder="1" applyAlignment="1">
      <alignment horizontal="left"/>
    </xf>
    <xf numFmtId="0" fontId="12" fillId="39" borderId="56" xfId="0" applyFont="1" applyFill="1" applyBorder="1" applyAlignment="1">
      <alignment horizontal="left"/>
    </xf>
    <xf numFmtId="0" fontId="12" fillId="22" borderId="45" xfId="0" applyFont="1" applyFill="1" applyBorder="1" applyAlignment="1">
      <alignment horizontal="left" vertical="center"/>
    </xf>
    <xf numFmtId="0" fontId="12" fillId="22" borderId="25" xfId="0" applyFont="1" applyFill="1" applyBorder="1" applyAlignment="1">
      <alignment horizontal="left" vertical="center"/>
    </xf>
    <xf numFmtId="0" fontId="12" fillId="22" borderId="43" xfId="0" applyFont="1" applyFill="1" applyBorder="1" applyAlignment="1">
      <alignment horizontal="left" vertical="center"/>
    </xf>
    <xf numFmtId="0" fontId="13" fillId="40" borderId="25" xfId="0" applyFont="1" applyFill="1" applyBorder="1" applyAlignment="1">
      <alignment horizontal="left" vertical="center"/>
    </xf>
    <xf numFmtId="0" fontId="13" fillId="40" borderId="24" xfId="0" applyFont="1" applyFill="1" applyBorder="1" applyAlignment="1">
      <alignment horizontal="left" vertical="center"/>
    </xf>
    <xf numFmtId="0" fontId="13" fillId="40" borderId="43" xfId="0" applyFont="1" applyFill="1" applyBorder="1" applyAlignment="1">
      <alignment horizontal="left" vertical="center"/>
    </xf>
    <xf numFmtId="0" fontId="6" fillId="41" borderId="121" xfId="0" applyFont="1" applyFill="1" applyBorder="1" applyAlignment="1" applyProtection="1">
      <alignment vertical="center"/>
      <protection hidden="1"/>
    </xf>
    <xf numFmtId="0" fontId="6" fillId="41" borderId="125" xfId="0" applyFont="1" applyFill="1" applyBorder="1" applyAlignment="1" applyProtection="1">
      <alignment vertical="center"/>
      <protection hidden="1"/>
    </xf>
    <xf numFmtId="0" fontId="6" fillId="41" borderId="126" xfId="0" applyFont="1" applyFill="1" applyBorder="1" applyAlignment="1" applyProtection="1">
      <alignment vertical="center"/>
      <protection hidden="1"/>
    </xf>
    <xf numFmtId="0" fontId="6" fillId="41" borderId="127" xfId="0" applyFont="1" applyFill="1" applyBorder="1" applyAlignment="1" applyProtection="1">
      <alignment vertical="center"/>
      <protection hidden="1"/>
    </xf>
    <xf numFmtId="0" fontId="7" fillId="41" borderId="18" xfId="0" applyFont="1" applyFill="1" applyBorder="1" applyAlignment="1">
      <alignment vertical="center"/>
    </xf>
    <xf numFmtId="0" fontId="6" fillId="0" borderId="12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23" xfId="0" applyFont="1" applyBorder="1" applyAlignment="1" applyProtection="1">
      <alignment vertical="center"/>
      <protection locked="0"/>
    </xf>
    <xf numFmtId="0" fontId="38" fillId="3" borderId="46" xfId="4" applyFont="1" applyFill="1" applyBorder="1" applyAlignment="1" applyProtection="1">
      <alignment horizontal="center" vertical="center"/>
      <protection locked="0" hidden="1"/>
    </xf>
    <xf numFmtId="0" fontId="38" fillId="3" borderId="61" xfId="4" applyFont="1" applyFill="1" applyBorder="1" applyAlignment="1" applyProtection="1">
      <alignment horizontal="center" vertical="center"/>
      <protection locked="0" hidden="1"/>
    </xf>
    <xf numFmtId="14" fontId="38" fillId="3" borderId="43" xfId="4" applyNumberFormat="1" applyFont="1" applyFill="1" applyBorder="1" applyAlignment="1" applyProtection="1">
      <alignment vertical="center"/>
      <protection locked="0" hidden="1"/>
    </xf>
    <xf numFmtId="0" fontId="38" fillId="3" borderId="54" xfId="4" applyFont="1" applyFill="1" applyBorder="1" applyAlignment="1" applyProtection="1">
      <alignment horizontal="center" vertical="center"/>
      <protection locked="0" hidden="1"/>
    </xf>
    <xf numFmtId="0" fontId="38" fillId="3" borderId="58" xfId="4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20" fillId="0" borderId="128" xfId="0" applyFont="1" applyBorder="1" applyAlignment="1">
      <alignment horizontal="right" vertical="center"/>
    </xf>
    <xf numFmtId="0" fontId="45" fillId="6" borderId="0" xfId="3" applyFont="1" applyFill="1" applyProtection="1">
      <protection hidden="1"/>
    </xf>
    <xf numFmtId="0" fontId="46" fillId="6" borderId="0" xfId="3" applyFont="1" applyFill="1" applyProtection="1">
      <protection hidden="1"/>
    </xf>
    <xf numFmtId="0" fontId="47" fillId="6" borderId="0" xfId="3" applyFont="1" applyFill="1" applyProtection="1">
      <protection hidden="1"/>
    </xf>
    <xf numFmtId="0" fontId="48" fillId="6" borderId="0" xfId="3" applyFont="1" applyFill="1" applyProtection="1">
      <protection hidden="1"/>
    </xf>
    <xf numFmtId="0" fontId="49" fillId="6" borderId="0" xfId="3" applyFont="1" applyFill="1" applyProtection="1">
      <protection hidden="1"/>
    </xf>
    <xf numFmtId="0" fontId="50" fillId="6" borderId="0" xfId="3" applyFont="1" applyFill="1" applyProtection="1">
      <protection hidden="1"/>
    </xf>
    <xf numFmtId="0" fontId="34" fillId="6" borderId="0" xfId="3" applyFont="1" applyFill="1" applyProtection="1">
      <protection hidden="1"/>
    </xf>
    <xf numFmtId="0" fontId="37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justify" vertical="top"/>
    </xf>
    <xf numFmtId="0" fontId="23" fillId="2" borderId="22" xfId="0" applyFont="1" applyFill="1" applyBorder="1" applyAlignment="1" applyProtection="1">
      <alignment horizontal="center" vertical="top"/>
      <protection locked="0"/>
    </xf>
    <xf numFmtId="0" fontId="23" fillId="2" borderId="23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hidden="1"/>
    </xf>
    <xf numFmtId="0" fontId="16" fillId="2" borderId="22" xfId="0" applyFont="1" applyFill="1" applyBorder="1" applyAlignment="1" applyProtection="1">
      <alignment horizontal="center" vertical="top"/>
      <protection hidden="1"/>
    </xf>
    <xf numFmtId="0" fontId="16" fillId="2" borderId="23" xfId="0" applyFont="1" applyFill="1" applyBorder="1" applyAlignment="1" applyProtection="1">
      <alignment horizontal="center" vertical="top"/>
      <protection hidden="1"/>
    </xf>
    <xf numFmtId="2" fontId="17" fillId="9" borderId="91" xfId="0" applyNumberFormat="1" applyFont="1" applyFill="1" applyBorder="1" applyAlignment="1" applyProtection="1">
      <alignment horizontal="left" vertical="top"/>
      <protection locked="0"/>
    </xf>
    <xf numFmtId="2" fontId="17" fillId="9" borderId="85" xfId="0" applyNumberFormat="1" applyFont="1" applyFill="1" applyBorder="1" applyAlignment="1" applyProtection="1">
      <alignment horizontal="left" vertical="top"/>
      <protection locked="0"/>
    </xf>
    <xf numFmtId="0" fontId="17" fillId="9" borderId="86" xfId="0" applyFont="1" applyFill="1" applyBorder="1" applyAlignment="1" applyProtection="1">
      <alignment horizontal="left" vertical="top"/>
      <protection locked="0"/>
    </xf>
    <xf numFmtId="0" fontId="17" fillId="9" borderId="87" xfId="0" applyFont="1" applyFill="1" applyBorder="1" applyAlignment="1" applyProtection="1">
      <alignment horizontal="left" vertical="top"/>
      <protection locked="0"/>
    </xf>
    <xf numFmtId="0" fontId="17" fillId="9" borderId="88" xfId="0" applyFont="1" applyFill="1" applyBorder="1" applyAlignment="1" applyProtection="1">
      <alignment horizontal="left" vertical="top"/>
      <protection locked="0"/>
    </xf>
    <xf numFmtId="0" fontId="17" fillId="9" borderId="89" xfId="0" applyFont="1" applyFill="1" applyBorder="1" applyAlignment="1" applyProtection="1">
      <alignment horizontal="left" vertical="top"/>
      <protection locked="0"/>
    </xf>
    <xf numFmtId="0" fontId="17" fillId="9" borderId="42" xfId="0" applyFont="1" applyFill="1" applyBorder="1" applyAlignment="1" applyProtection="1">
      <alignment horizontal="left" vertical="top"/>
      <protection locked="0"/>
    </xf>
    <xf numFmtId="0" fontId="17" fillId="9" borderId="84" xfId="0" applyFont="1" applyFill="1" applyBorder="1" applyAlignment="1" applyProtection="1">
      <alignment horizontal="left" vertical="top"/>
      <protection locked="0"/>
    </xf>
    <xf numFmtId="164" fontId="7" fillId="0" borderId="67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76" xfId="0" applyFont="1" applyBorder="1" applyAlignment="1" applyProtection="1">
      <alignment horizontal="center" vertical="center"/>
      <protection hidden="1"/>
    </xf>
    <xf numFmtId="0" fontId="7" fillId="0" borderId="78" xfId="0" applyFont="1" applyBorder="1" applyAlignment="1" applyProtection="1">
      <alignment horizontal="center" vertical="center"/>
      <protection hidden="1"/>
    </xf>
    <xf numFmtId="0" fontId="7" fillId="0" borderId="6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8" fillId="4" borderId="73" xfId="0" applyFont="1" applyFill="1" applyBorder="1" applyAlignment="1">
      <alignment horizontal="center" vertical="top"/>
    </xf>
    <xf numFmtId="0" fontId="8" fillId="4" borderId="64" xfId="0" applyFont="1" applyFill="1" applyBorder="1" applyAlignment="1">
      <alignment horizontal="center" vertical="top"/>
    </xf>
    <xf numFmtId="0" fontId="7" fillId="0" borderId="6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74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164" fontId="7" fillId="0" borderId="97" xfId="0" applyNumberFormat="1" applyFont="1" applyBorder="1" applyAlignment="1">
      <alignment horizontal="center" vertical="center"/>
    </xf>
    <xf numFmtId="164" fontId="7" fillId="0" borderId="98" xfId="0" applyNumberFormat="1" applyFont="1" applyBorder="1" applyAlignment="1">
      <alignment horizontal="center" vertical="center"/>
    </xf>
    <xf numFmtId="0" fontId="7" fillId="0" borderId="93" xfId="0" applyFont="1" applyBorder="1" applyAlignment="1" applyProtection="1">
      <alignment horizontal="center" vertical="center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164" fontId="7" fillId="0" borderId="75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9" fillId="28" borderId="28" xfId="0" applyFont="1" applyFill="1" applyBorder="1" applyAlignment="1">
      <alignment horizontal="center" vertical="center"/>
    </xf>
    <xf numFmtId="0" fontId="9" fillId="28" borderId="29" xfId="0" applyFont="1" applyFill="1" applyBorder="1" applyAlignment="1">
      <alignment horizontal="center" vertical="center"/>
    </xf>
    <xf numFmtId="0" fontId="37" fillId="28" borderId="86" xfId="4" applyFont="1" applyFill="1" applyBorder="1" applyAlignment="1" applyProtection="1">
      <alignment horizontal="center"/>
      <protection locked="0" hidden="1"/>
    </xf>
    <xf numFmtId="0" fontId="37" fillId="28" borderId="87" xfId="4" applyFont="1" applyFill="1" applyBorder="1" applyAlignment="1" applyProtection="1">
      <alignment horizontal="center"/>
      <protection locked="0" hidden="1"/>
    </xf>
    <xf numFmtId="0" fontId="37" fillId="28" borderId="117" xfId="4" applyFont="1" applyFill="1" applyBorder="1" applyAlignment="1" applyProtection="1">
      <alignment horizontal="center"/>
      <protection locked="0" hidden="1"/>
    </xf>
    <xf numFmtId="0" fontId="44" fillId="35" borderId="52" xfId="0" applyFont="1" applyFill="1" applyBorder="1" applyAlignment="1" applyProtection="1">
      <alignment horizontal="center" vertical="center"/>
      <protection locked="0"/>
    </xf>
    <xf numFmtId="0" fontId="44" fillId="35" borderId="46" xfId="0" applyFont="1" applyFill="1" applyBorder="1" applyAlignment="1" applyProtection="1">
      <alignment horizontal="center" vertical="center"/>
      <protection locked="0"/>
    </xf>
    <xf numFmtId="0" fontId="44" fillId="35" borderId="61" xfId="0" applyFont="1" applyFill="1" applyBorder="1" applyAlignment="1" applyProtection="1">
      <alignment horizontal="center" vertical="center"/>
      <protection locked="0"/>
    </xf>
    <xf numFmtId="0" fontId="44" fillId="35" borderId="60" xfId="0" applyFont="1" applyFill="1" applyBorder="1" applyAlignment="1" applyProtection="1">
      <alignment horizontal="center" vertical="center"/>
      <protection locked="0"/>
    </xf>
    <xf numFmtId="0" fontId="44" fillId="3" borderId="117" xfId="0" applyFont="1" applyFill="1" applyBorder="1" applyAlignment="1" applyProtection="1">
      <alignment horizontal="center" vertical="center"/>
      <protection locked="0"/>
    </xf>
    <xf numFmtId="0" fontId="44" fillId="3" borderId="45" xfId="0" applyFont="1" applyFill="1" applyBorder="1" applyAlignment="1" applyProtection="1">
      <alignment horizontal="center" vertical="center"/>
      <protection locked="0"/>
    </xf>
    <xf numFmtId="0" fontId="44" fillId="3" borderId="46" xfId="0" applyFont="1" applyFill="1" applyBorder="1" applyAlignment="1" applyProtection="1">
      <alignment horizontal="center" vertical="center"/>
      <protection locked="0"/>
    </xf>
    <xf numFmtId="0" fontId="44" fillId="3" borderId="116" xfId="0" applyFont="1" applyFill="1" applyBorder="1" applyAlignment="1" applyProtection="1">
      <alignment horizontal="center" vertical="center"/>
      <protection locked="0"/>
    </xf>
    <xf numFmtId="0" fontId="44" fillId="3" borderId="43" xfId="0" applyFont="1" applyFill="1" applyBorder="1" applyAlignment="1" applyProtection="1">
      <alignment horizontal="center" vertical="center"/>
      <protection locked="0"/>
    </xf>
    <xf numFmtId="0" fontId="44" fillId="3" borderId="60" xfId="0" applyFont="1" applyFill="1" applyBorder="1" applyAlignment="1" applyProtection="1">
      <alignment horizontal="center" vertical="center"/>
      <protection locked="0"/>
    </xf>
    <xf numFmtId="0" fontId="9" fillId="29" borderId="28" xfId="0" applyFont="1" applyFill="1" applyBorder="1" applyAlignment="1">
      <alignment horizontal="center" vertical="center"/>
    </xf>
    <xf numFmtId="0" fontId="9" fillId="29" borderId="29" xfId="0" applyFont="1" applyFill="1" applyBorder="1" applyAlignment="1">
      <alignment horizontal="center" vertical="center"/>
    </xf>
    <xf numFmtId="0" fontId="37" fillId="29" borderId="86" xfId="4" applyFont="1" applyFill="1" applyBorder="1" applyAlignment="1" applyProtection="1">
      <alignment horizontal="center"/>
      <protection locked="0" hidden="1"/>
    </xf>
    <xf numFmtId="0" fontId="37" fillId="29" borderId="87" xfId="4" applyFont="1" applyFill="1" applyBorder="1" applyAlignment="1" applyProtection="1">
      <alignment horizontal="center"/>
      <protection locked="0" hidden="1"/>
    </xf>
    <xf numFmtId="0" fontId="37" fillId="29" borderId="117" xfId="4" applyFont="1" applyFill="1" applyBorder="1" applyAlignment="1" applyProtection="1">
      <alignment horizontal="center"/>
      <protection locked="0" hidden="1"/>
    </xf>
    <xf numFmtId="0" fontId="44" fillId="34" borderId="52" xfId="0" applyFont="1" applyFill="1" applyBorder="1" applyAlignment="1" applyProtection="1">
      <alignment horizontal="center" vertical="center"/>
      <protection locked="0"/>
    </xf>
    <xf numFmtId="0" fontId="44" fillId="34" borderId="46" xfId="0" applyFont="1" applyFill="1" applyBorder="1" applyAlignment="1" applyProtection="1">
      <alignment horizontal="center" vertical="center"/>
      <protection locked="0"/>
    </xf>
    <xf numFmtId="0" fontId="44" fillId="34" borderId="61" xfId="0" applyFont="1" applyFill="1" applyBorder="1" applyAlignment="1" applyProtection="1">
      <alignment horizontal="center" vertical="center"/>
      <protection locked="0"/>
    </xf>
    <xf numFmtId="0" fontId="44" fillId="34" borderId="60" xfId="0" applyFont="1" applyFill="1" applyBorder="1" applyAlignment="1" applyProtection="1">
      <alignment horizontal="center" vertical="center"/>
      <protection locked="0"/>
    </xf>
    <xf numFmtId="0" fontId="9" fillId="26" borderId="28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37" fillId="26" borderId="86" xfId="4" applyFont="1" applyFill="1" applyBorder="1" applyAlignment="1" applyProtection="1">
      <alignment horizontal="center"/>
      <protection locked="0" hidden="1"/>
    </xf>
    <xf numFmtId="0" fontId="37" fillId="26" borderId="87" xfId="4" applyFont="1" applyFill="1" applyBorder="1" applyAlignment="1" applyProtection="1">
      <alignment horizontal="center"/>
      <protection locked="0" hidden="1"/>
    </xf>
    <xf numFmtId="0" fontId="37" fillId="26" borderId="117" xfId="4" applyFont="1" applyFill="1" applyBorder="1" applyAlignment="1" applyProtection="1">
      <alignment horizontal="center"/>
      <protection locked="0" hidden="1"/>
    </xf>
    <xf numFmtId="0" fontId="44" fillId="30" borderId="52" xfId="0" applyFont="1" applyFill="1" applyBorder="1" applyAlignment="1" applyProtection="1">
      <alignment horizontal="center" vertical="center"/>
      <protection locked="0"/>
    </xf>
    <xf numFmtId="0" fontId="44" fillId="30" borderId="46" xfId="0" applyFont="1" applyFill="1" applyBorder="1" applyAlignment="1" applyProtection="1">
      <alignment horizontal="center" vertical="center"/>
      <protection locked="0"/>
    </xf>
    <xf numFmtId="0" fontId="44" fillId="30" borderId="61" xfId="0" applyFont="1" applyFill="1" applyBorder="1" applyAlignment="1" applyProtection="1">
      <alignment horizontal="center" vertical="center"/>
      <protection locked="0"/>
    </xf>
    <xf numFmtId="0" fontId="44" fillId="30" borderId="60" xfId="0" applyFont="1" applyFill="1" applyBorder="1" applyAlignment="1" applyProtection="1">
      <alignment horizontal="center" vertical="center"/>
      <protection locked="0"/>
    </xf>
    <xf numFmtId="0" fontId="9" fillId="31" borderId="28" xfId="0" applyFont="1" applyFill="1" applyBorder="1" applyAlignment="1">
      <alignment horizontal="center" vertical="center"/>
    </xf>
    <xf numFmtId="0" fontId="9" fillId="31" borderId="29" xfId="0" applyFont="1" applyFill="1" applyBorder="1" applyAlignment="1">
      <alignment horizontal="center" vertical="center"/>
    </xf>
    <xf numFmtId="0" fontId="37" fillId="38" borderId="86" xfId="4" applyFont="1" applyFill="1" applyBorder="1" applyAlignment="1" applyProtection="1">
      <alignment horizontal="center"/>
      <protection locked="0" hidden="1"/>
    </xf>
    <xf numFmtId="0" fontId="37" fillId="38" borderId="87" xfId="4" applyFont="1" applyFill="1" applyBorder="1" applyAlignment="1" applyProtection="1">
      <alignment horizontal="center"/>
      <protection locked="0" hidden="1"/>
    </xf>
    <xf numFmtId="0" fontId="37" fillId="38" borderId="117" xfId="4" applyFont="1" applyFill="1" applyBorder="1" applyAlignment="1" applyProtection="1">
      <alignment horizontal="center"/>
      <protection locked="0" hidden="1"/>
    </xf>
    <xf numFmtId="0" fontId="44" fillId="36" borderId="52" xfId="0" applyFont="1" applyFill="1" applyBorder="1" applyAlignment="1" applyProtection="1">
      <alignment horizontal="center" vertical="center"/>
      <protection locked="0"/>
    </xf>
    <xf numFmtId="0" fontId="44" fillId="36" borderId="46" xfId="0" applyFont="1" applyFill="1" applyBorder="1" applyAlignment="1" applyProtection="1">
      <alignment horizontal="center" vertical="center"/>
      <protection locked="0"/>
    </xf>
    <xf numFmtId="0" fontId="44" fillId="36" borderId="61" xfId="0" applyFont="1" applyFill="1" applyBorder="1" applyAlignment="1" applyProtection="1">
      <alignment horizontal="center" vertical="center"/>
      <protection locked="0"/>
    </xf>
    <xf numFmtId="0" fontId="44" fillId="36" borderId="60" xfId="0" applyFont="1" applyFill="1" applyBorder="1" applyAlignment="1" applyProtection="1">
      <alignment horizontal="center" vertical="center"/>
      <protection locked="0"/>
    </xf>
    <xf numFmtId="0" fontId="9" fillId="41" borderId="28" xfId="0" applyFont="1" applyFill="1" applyBorder="1" applyAlignment="1">
      <alignment horizontal="center" vertical="center"/>
    </xf>
    <xf numFmtId="0" fontId="9" fillId="41" borderId="29" xfId="0" applyFont="1" applyFill="1" applyBorder="1" applyAlignment="1">
      <alignment horizontal="center" vertical="center"/>
    </xf>
    <xf numFmtId="0" fontId="44" fillId="10" borderId="52" xfId="0" applyFont="1" applyFill="1" applyBorder="1" applyAlignment="1" applyProtection="1">
      <alignment horizontal="center" vertical="center"/>
      <protection locked="0"/>
    </xf>
    <xf numFmtId="0" fontId="44" fillId="10" borderId="46" xfId="0" applyFont="1" applyFill="1" applyBorder="1" applyAlignment="1" applyProtection="1">
      <alignment horizontal="center" vertical="center"/>
      <protection locked="0"/>
    </xf>
    <xf numFmtId="0" fontId="44" fillId="10" borderId="61" xfId="0" applyFont="1" applyFill="1" applyBorder="1" applyAlignment="1" applyProtection="1">
      <alignment horizontal="center" vertical="center"/>
      <protection locked="0"/>
    </xf>
    <xf numFmtId="0" fontId="44" fillId="10" borderId="60" xfId="0" applyFont="1" applyFill="1" applyBorder="1" applyAlignment="1" applyProtection="1">
      <alignment horizontal="center" vertical="center"/>
      <protection locked="0"/>
    </xf>
    <xf numFmtId="0" fontId="37" fillId="41" borderId="86" xfId="4" applyFont="1" applyFill="1" applyBorder="1" applyAlignment="1" applyProtection="1">
      <alignment horizontal="center"/>
      <protection locked="0" hidden="1"/>
    </xf>
    <xf numFmtId="0" fontId="37" fillId="41" borderId="87" xfId="4" applyFont="1" applyFill="1" applyBorder="1" applyAlignment="1" applyProtection="1">
      <alignment horizontal="center"/>
      <protection locked="0" hidden="1"/>
    </xf>
    <xf numFmtId="0" fontId="37" fillId="41" borderId="117" xfId="4" applyFont="1" applyFill="1" applyBorder="1" applyAlignment="1" applyProtection="1">
      <alignment horizontal="center"/>
      <protection locked="0" hidden="1"/>
    </xf>
    <xf numFmtId="0" fontId="38" fillId="10" borderId="90" xfId="4" applyFont="1" applyFill="1" applyBorder="1" applyAlignment="1" applyProtection="1">
      <alignment horizontal="left" vertical="center"/>
      <protection hidden="1"/>
    </xf>
    <xf numFmtId="0" fontId="38" fillId="10" borderId="91" xfId="4" applyFont="1" applyFill="1" applyBorder="1" applyAlignment="1" applyProtection="1">
      <alignment horizontal="left" vertical="center"/>
      <protection hidden="1"/>
    </xf>
    <xf numFmtId="0" fontId="40" fillId="10" borderId="103" xfId="4" applyFont="1" applyFill="1" applyBorder="1" applyAlignment="1" applyProtection="1">
      <alignment horizontal="center"/>
      <protection hidden="1"/>
    </xf>
    <xf numFmtId="0" fontId="40" fillId="10" borderId="87" xfId="4" applyFont="1" applyFill="1" applyBorder="1" applyAlignment="1" applyProtection="1">
      <alignment horizontal="center"/>
      <protection hidden="1"/>
    </xf>
    <xf numFmtId="0" fontId="40" fillId="10" borderId="117" xfId="4" applyFont="1" applyFill="1" applyBorder="1" applyAlignment="1" applyProtection="1">
      <alignment horizontal="center"/>
      <protection hidden="1"/>
    </xf>
    <xf numFmtId="0" fontId="41" fillId="3" borderId="46" xfId="0" applyFont="1" applyFill="1" applyBorder="1" applyAlignment="1" applyProtection="1">
      <alignment horizontal="center" vertical="center"/>
      <protection hidden="1"/>
    </xf>
    <xf numFmtId="0" fontId="41" fillId="3" borderId="60" xfId="0" applyFont="1" applyFill="1" applyBorder="1" applyAlignment="1" applyProtection="1">
      <alignment horizontal="center" vertical="center"/>
      <protection hidden="1"/>
    </xf>
    <xf numFmtId="0" fontId="38" fillId="10" borderId="119" xfId="4" applyFont="1" applyFill="1" applyBorder="1" applyAlignment="1" applyProtection="1">
      <alignment horizontal="left" vertical="center"/>
      <protection hidden="1"/>
    </xf>
    <xf numFmtId="0" fontId="38" fillId="10" borderId="50" xfId="4" applyFont="1" applyFill="1" applyBorder="1" applyAlignment="1" applyProtection="1">
      <alignment horizontal="left" vertical="center"/>
      <protection hidden="1"/>
    </xf>
    <xf numFmtId="14" fontId="38" fillId="10" borderId="52" xfId="4" applyNumberFormat="1" applyFont="1" applyFill="1" applyBorder="1" applyAlignment="1" applyProtection="1">
      <alignment horizontal="left" vertical="center"/>
      <protection hidden="1"/>
    </xf>
    <xf numFmtId="14" fontId="38" fillId="10" borderId="46" xfId="4" applyNumberFormat="1" applyFont="1" applyFill="1" applyBorder="1" applyAlignment="1" applyProtection="1">
      <alignment horizontal="left" vertical="center"/>
      <protection hidden="1"/>
    </xf>
    <xf numFmtId="0" fontId="38" fillId="3" borderId="87" xfId="4" applyFont="1" applyFill="1" applyBorder="1" applyAlignment="1" applyProtection="1">
      <alignment horizontal="center" vertical="center"/>
      <protection locked="0" hidden="1"/>
    </xf>
    <xf numFmtId="0" fontId="38" fillId="3" borderId="88" xfId="4" applyFont="1" applyFill="1" applyBorder="1" applyAlignment="1" applyProtection="1">
      <alignment horizontal="center" vertical="center"/>
      <protection locked="0" hidden="1"/>
    </xf>
    <xf numFmtId="14" fontId="38" fillId="10" borderId="58" xfId="4" applyNumberFormat="1" applyFont="1" applyFill="1" applyBorder="1" applyAlignment="1" applyProtection="1">
      <alignment horizontal="left" vertical="center"/>
      <protection hidden="1"/>
    </xf>
    <xf numFmtId="14" fontId="38" fillId="10" borderId="47" xfId="4" applyNumberFormat="1" applyFont="1" applyFill="1" applyBorder="1" applyAlignment="1" applyProtection="1">
      <alignment horizontal="left" vertical="center"/>
      <protection hidden="1"/>
    </xf>
    <xf numFmtId="0" fontId="38" fillId="3" borderId="33" xfId="4" applyFont="1" applyFill="1" applyBorder="1" applyAlignment="1" applyProtection="1">
      <alignment horizontal="center" vertical="center"/>
      <protection locked="0" hidden="1"/>
    </xf>
    <xf numFmtId="0" fontId="38" fillId="3" borderId="24" xfId="4" applyFont="1" applyFill="1" applyBorder="1" applyAlignment="1" applyProtection="1">
      <alignment horizontal="center" vertical="center"/>
      <protection locked="0" hidden="1"/>
    </xf>
    <xf numFmtId="0" fontId="38" fillId="3" borderId="47" xfId="4" applyFont="1" applyFill="1" applyBorder="1" applyAlignment="1" applyProtection="1">
      <alignment horizontal="center" vertical="center"/>
      <protection locked="0" hidden="1"/>
    </xf>
    <xf numFmtId="14" fontId="38" fillId="10" borderId="61" xfId="4" applyNumberFormat="1" applyFont="1" applyFill="1" applyBorder="1" applyAlignment="1" applyProtection="1">
      <alignment horizontal="left" vertical="center"/>
      <protection hidden="1"/>
    </xf>
    <xf numFmtId="14" fontId="38" fillId="10" borderId="60" xfId="4" applyNumberFormat="1" applyFont="1" applyFill="1" applyBorder="1" applyAlignment="1" applyProtection="1">
      <alignment horizontal="left" vertical="center"/>
      <protection hidden="1"/>
    </xf>
    <xf numFmtId="0" fontId="38" fillId="3" borderId="116" xfId="4" applyFont="1" applyFill="1" applyBorder="1" applyAlignment="1" applyProtection="1">
      <alignment horizontal="center" vertical="center"/>
      <protection locked="0" hidden="1"/>
    </xf>
    <xf numFmtId="0" fontId="38" fillId="3" borderId="43" xfId="4" applyFont="1" applyFill="1" applyBorder="1" applyAlignment="1" applyProtection="1">
      <alignment horizontal="center" vertical="center"/>
      <protection locked="0" hidden="1"/>
    </xf>
    <xf numFmtId="0" fontId="38" fillId="3" borderId="60" xfId="4" applyFont="1" applyFill="1" applyBorder="1" applyAlignment="1" applyProtection="1">
      <alignment horizontal="center" vertical="center"/>
      <protection locked="0" hidden="1"/>
    </xf>
  </cellXfs>
  <cellStyles count="7">
    <cellStyle name="Currency 2" xfId="2" xr:uid="{BB9F472E-5EEA-D64A-9924-523122AEF512}"/>
    <cellStyle name="Měna 2" xfId="5" xr:uid="{CEC4A261-83C7-D04C-9F68-7F7A67621842}"/>
    <cellStyle name="Normal 2" xfId="6" xr:uid="{68F2B317-4D34-9040-A74A-F2132F1A0163}"/>
    <cellStyle name="Normální" xfId="0" builtinId="0"/>
    <cellStyle name="Normální 2" xfId="4" xr:uid="{8D1AB1C1-882C-754B-B812-5A3439F29100}"/>
    <cellStyle name="Normální 4" xfId="3" xr:uid="{47BB15D0-B219-B948-A391-6FA47B0C8F44}"/>
    <cellStyle name="Styl 3" xfId="1" xr:uid="{11C1369B-B4BE-1046-9DB5-407B09FE9294}"/>
  </cellStyles>
  <dxfs count="0"/>
  <tableStyles count="0" defaultTableStyle="TableStyleMedium2" defaultPivotStyle="PivotStyleLight16"/>
  <colors>
    <mruColors>
      <color rgb="FFD883FF"/>
      <color rgb="FFD858FF"/>
      <color rgb="FF9437FF"/>
      <color rgb="FFFF8AD8"/>
      <color rgb="FF76D6FF"/>
      <color rgb="FFFF7E79"/>
      <color rgb="FF7A81FF"/>
      <color rgb="FF00FDFF"/>
      <color rgb="FFFFFD78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498E-E457-F744-A8B4-A2C327D5DC27}">
  <sheetPr codeName="List1">
    <tabColor rgb="FF76D6FF"/>
  </sheetPr>
  <dimension ref="A1:M19"/>
  <sheetViews>
    <sheetView zoomScaleNormal="100" workbookViewId="0">
      <selection activeCell="I23" sqref="I23"/>
    </sheetView>
  </sheetViews>
  <sheetFormatPr baseColWidth="10" defaultColWidth="11.5" defaultRowHeight="20" x14ac:dyDescent="0.25"/>
  <cols>
    <col min="1" max="9" width="11.5" style="44"/>
    <col min="10" max="10" width="11.5" style="44" customWidth="1"/>
    <col min="11" max="16384" width="11.5" style="44"/>
  </cols>
  <sheetData>
    <row r="1" spans="1:13" s="49" customFormat="1" ht="19" customHeight="1" x14ac:dyDescent="0.15">
      <c r="A1" s="49" t="s">
        <v>18</v>
      </c>
    </row>
    <row r="2" spans="1:13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s="45" customFormat="1" x14ac:dyDescent="0.25">
      <c r="A3" s="43" t="s">
        <v>105</v>
      </c>
      <c r="B3" s="43"/>
      <c r="C3" s="391"/>
      <c r="D3" s="391"/>
      <c r="E3" s="391"/>
      <c r="F3" s="42"/>
      <c r="G3" s="42"/>
      <c r="H3" s="42"/>
      <c r="I3" s="42"/>
      <c r="J3" s="42"/>
      <c r="K3" s="42"/>
    </row>
    <row r="4" spans="1:13" x14ac:dyDescent="0.25">
      <c r="A4" s="43" t="s">
        <v>106</v>
      </c>
      <c r="B4" s="43"/>
      <c r="C4" s="391"/>
      <c r="D4" s="391"/>
      <c r="E4" s="391"/>
      <c r="F4" s="43"/>
      <c r="G4" s="43"/>
      <c r="H4" s="43"/>
      <c r="I4" s="43"/>
      <c r="J4" s="43"/>
      <c r="K4" s="43"/>
    </row>
    <row r="5" spans="1:13" x14ac:dyDescent="0.25">
      <c r="A5" s="43" t="s">
        <v>107</v>
      </c>
      <c r="B5" s="42"/>
      <c r="C5" s="391"/>
      <c r="D5" s="391"/>
      <c r="E5" s="394"/>
      <c r="F5" s="43"/>
      <c r="G5" s="43"/>
      <c r="H5" s="43"/>
      <c r="I5" s="43"/>
      <c r="J5" s="43"/>
      <c r="L5" s="43"/>
    </row>
    <row r="6" spans="1:13" x14ac:dyDescent="0.25">
      <c r="A6" s="391"/>
      <c r="B6" s="391"/>
      <c r="C6" s="391"/>
      <c r="D6" s="391"/>
      <c r="E6" s="391"/>
      <c r="F6" s="43"/>
      <c r="G6" s="43"/>
      <c r="H6" s="43"/>
      <c r="I6" s="43"/>
      <c r="J6" s="43"/>
      <c r="K6" s="43"/>
      <c r="L6" s="43"/>
      <c r="M6" s="43"/>
    </row>
    <row r="7" spans="1:13" x14ac:dyDescent="0.25">
      <c r="A7" s="43" t="s">
        <v>108</v>
      </c>
      <c r="B7" s="43"/>
      <c r="C7" s="391"/>
      <c r="D7" s="391"/>
      <c r="E7" s="391"/>
      <c r="F7" s="43"/>
      <c r="G7" s="43"/>
      <c r="H7" s="43"/>
      <c r="I7" s="43"/>
      <c r="J7" s="43"/>
      <c r="K7" s="43"/>
      <c r="L7" s="43"/>
      <c r="M7" s="43"/>
    </row>
    <row r="8" spans="1:13" x14ac:dyDescent="0.25">
      <c r="A8" s="43" t="s">
        <v>109</v>
      </c>
      <c r="B8" s="43"/>
      <c r="C8" s="391"/>
      <c r="D8" s="391"/>
      <c r="E8" s="391"/>
      <c r="F8" s="43"/>
      <c r="G8" s="43"/>
      <c r="H8" s="43"/>
      <c r="I8" s="43"/>
      <c r="J8" s="43"/>
      <c r="K8" s="43"/>
      <c r="L8" s="43"/>
      <c r="M8" s="43"/>
    </row>
    <row r="9" spans="1:13" x14ac:dyDescent="0.25">
      <c r="A9" s="43"/>
      <c r="B9" s="43"/>
      <c r="C9" s="391"/>
      <c r="D9" s="391"/>
      <c r="E9" s="391"/>
      <c r="F9" s="46"/>
      <c r="G9" s="46"/>
      <c r="H9" s="43"/>
      <c r="I9" s="43"/>
      <c r="J9" s="43"/>
      <c r="K9" s="43"/>
      <c r="L9" s="43"/>
      <c r="M9" s="43"/>
    </row>
    <row r="10" spans="1:13" x14ac:dyDescent="0.25">
      <c r="A10" s="43" t="s">
        <v>115</v>
      </c>
      <c r="B10" s="391"/>
      <c r="C10" s="391"/>
      <c r="D10" s="391"/>
      <c r="E10" s="391"/>
      <c r="F10" s="43"/>
      <c r="G10" s="43"/>
      <c r="H10" s="43"/>
      <c r="I10" s="43"/>
      <c r="J10" s="43"/>
      <c r="K10" s="43"/>
      <c r="L10" s="43"/>
      <c r="M10" s="43"/>
    </row>
    <row r="11" spans="1:13" ht="16" customHeight="1" x14ac:dyDescent="0.25">
      <c r="A11" s="43" t="s">
        <v>114</v>
      </c>
      <c r="B11" s="391"/>
      <c r="C11" s="391"/>
      <c r="D11" s="391"/>
      <c r="E11" s="391"/>
      <c r="F11" s="43"/>
      <c r="G11" s="43"/>
      <c r="H11" s="43"/>
      <c r="I11" s="43"/>
      <c r="J11" s="43"/>
      <c r="K11" s="43"/>
      <c r="L11" s="43"/>
      <c r="M11" s="43"/>
    </row>
    <row r="12" spans="1:13" ht="16" customHeight="1" x14ac:dyDescent="0.25">
      <c r="A12" s="43" t="s">
        <v>110</v>
      </c>
      <c r="B12" s="391"/>
      <c r="C12" s="391"/>
      <c r="D12" s="391"/>
      <c r="E12" s="391"/>
      <c r="F12" s="43"/>
      <c r="G12" s="43"/>
      <c r="H12" s="43"/>
      <c r="I12" s="43"/>
      <c r="J12" s="43"/>
      <c r="K12" s="43"/>
      <c r="L12" s="43"/>
      <c r="M12" s="43"/>
    </row>
    <row r="13" spans="1:13" ht="16" customHeight="1" x14ac:dyDescent="0.25">
      <c r="A13" s="43" t="s">
        <v>111</v>
      </c>
      <c r="B13" s="391"/>
      <c r="C13" s="391"/>
      <c r="D13" s="391"/>
      <c r="E13" s="391"/>
      <c r="F13" s="43"/>
      <c r="G13" s="43"/>
      <c r="H13" s="43"/>
      <c r="I13" s="43"/>
      <c r="J13" s="43"/>
      <c r="K13" s="43"/>
      <c r="L13" s="43"/>
      <c r="M13" s="43"/>
    </row>
    <row r="14" spans="1:13" x14ac:dyDescent="0.25">
      <c r="A14" s="43"/>
      <c r="B14" s="391"/>
      <c r="C14" s="391"/>
      <c r="D14" s="391"/>
      <c r="E14" s="391"/>
      <c r="F14" s="46"/>
      <c r="G14" s="46"/>
      <c r="H14" s="46"/>
      <c r="I14" s="43"/>
    </row>
    <row r="15" spans="1:13" ht="16" customHeight="1" x14ac:dyDescent="0.25">
      <c r="A15" s="395"/>
      <c r="B15" s="392"/>
      <c r="C15" s="392"/>
      <c r="D15" s="392"/>
      <c r="E15" s="392"/>
      <c r="F15" s="43"/>
      <c r="G15" s="43"/>
      <c r="H15" s="43"/>
      <c r="I15" s="43"/>
      <c r="J15" s="43"/>
      <c r="K15" s="43"/>
      <c r="L15" s="43"/>
      <c r="M15" s="43"/>
    </row>
    <row r="16" spans="1:13" s="45" customFormat="1" x14ac:dyDescent="0.25">
      <c r="A16" s="47" t="s">
        <v>112</v>
      </c>
      <c r="B16" s="43"/>
      <c r="C16" s="393"/>
      <c r="D16" s="393"/>
      <c r="E16" s="393"/>
    </row>
    <row r="17" spans="1:13" s="48" customFormat="1" x14ac:dyDescent="0.25">
      <c r="A17" s="397" t="s">
        <v>113</v>
      </c>
      <c r="B17" s="42"/>
      <c r="C17" s="396"/>
      <c r="D17" s="392"/>
      <c r="E17" s="392"/>
      <c r="F17" s="47"/>
      <c r="G17" s="47"/>
      <c r="I17" s="47"/>
      <c r="J17" s="47"/>
      <c r="K17" s="47"/>
      <c r="L17" s="47"/>
      <c r="M17" s="47"/>
    </row>
    <row r="18" spans="1:13" x14ac:dyDescent="0.25">
      <c r="A18" s="43"/>
      <c r="B18" s="43"/>
      <c r="C18" s="392"/>
      <c r="D18" s="392"/>
      <c r="E18" s="392"/>
      <c r="F18" s="42"/>
      <c r="G18" s="42"/>
      <c r="H18" s="43"/>
      <c r="I18" s="42"/>
      <c r="J18" s="47"/>
      <c r="K18" s="47"/>
      <c r="L18" s="47"/>
      <c r="M18" s="47"/>
    </row>
    <row r="19" spans="1:13" x14ac:dyDescent="0.25">
      <c r="A19" s="42"/>
      <c r="B19" s="45"/>
      <c r="C19" s="45"/>
      <c r="D19" s="45"/>
      <c r="E19" s="45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547B-8F72-364B-BF8D-B6EDCAD039D5}">
  <sheetPr>
    <tabColor rgb="FF7030A0"/>
    <pageSetUpPr fitToPage="1"/>
  </sheetPr>
  <dimension ref="A1:P74"/>
  <sheetViews>
    <sheetView zoomScale="110" zoomScaleNormal="110" workbookViewId="0">
      <selection activeCell="C6" sqref="C6"/>
    </sheetView>
  </sheetViews>
  <sheetFormatPr baseColWidth="10" defaultColWidth="8.83203125" defaultRowHeight="15" x14ac:dyDescent="0.15"/>
  <cols>
    <col min="1" max="1" width="6.6640625" style="115" customWidth="1"/>
    <col min="2" max="2" width="30.6640625" style="115" bestFit="1" customWidth="1"/>
    <col min="3" max="3" width="34.33203125" style="115" customWidth="1"/>
    <col min="4" max="4" width="15" style="115" customWidth="1"/>
    <col min="5" max="5" width="13" style="115" customWidth="1"/>
    <col min="6" max="6" width="11.6640625" style="115" customWidth="1"/>
    <col min="7" max="7" width="11.6640625" style="136" customWidth="1"/>
    <col min="8" max="8" width="11.6640625" style="115" customWidth="1"/>
    <col min="9" max="9" width="9.1640625" style="115" customWidth="1"/>
    <col min="10" max="12" width="8.83203125" style="115"/>
    <col min="13" max="13" width="17.83203125" style="115" customWidth="1"/>
    <col min="14" max="14" width="16.1640625" style="115" customWidth="1"/>
    <col min="15" max="15" width="11" style="115" customWidth="1"/>
    <col min="16" max="16" width="11.33203125" style="115" customWidth="1"/>
    <col min="17" max="16384" width="8.83203125" style="115"/>
  </cols>
  <sheetData>
    <row r="1" spans="1:16" ht="16" thickBot="1" x14ac:dyDescent="0.2"/>
    <row r="2" spans="1:16" ht="16" thickBot="1" x14ac:dyDescent="0.2">
      <c r="B2" s="320" t="s">
        <v>77</v>
      </c>
      <c r="C2" s="499">
        <f>Fakturace!B2</f>
        <v>0</v>
      </c>
      <c r="D2" s="500"/>
    </row>
    <row r="3" spans="1:16" ht="16" thickBot="1" x14ac:dyDescent="0.2">
      <c r="A3" s="159"/>
      <c r="C3" s="156"/>
      <c r="D3" s="160"/>
      <c r="E3" s="169"/>
      <c r="F3" s="169"/>
      <c r="G3" s="264"/>
      <c r="H3" s="265"/>
    </row>
    <row r="4" spans="1:16" x14ac:dyDescent="0.15">
      <c r="A4" s="172" t="s">
        <v>28</v>
      </c>
      <c r="B4" s="173" t="s">
        <v>81</v>
      </c>
      <c r="C4" s="174" t="s">
        <v>29</v>
      </c>
      <c r="D4" s="227" t="s">
        <v>30</v>
      </c>
      <c r="E4" s="266" t="s">
        <v>52</v>
      </c>
      <c r="F4" s="267" t="s">
        <v>31</v>
      </c>
      <c r="G4" s="268" t="s">
        <v>32</v>
      </c>
      <c r="H4" s="268" t="s">
        <v>13</v>
      </c>
      <c r="I4" s="175" t="s">
        <v>8</v>
      </c>
    </row>
    <row r="5" spans="1:16" ht="16" thickBot="1" x14ac:dyDescent="0.2">
      <c r="A5" s="176"/>
      <c r="B5" s="177"/>
      <c r="C5" s="177"/>
      <c r="D5" s="228"/>
      <c r="E5" s="229"/>
      <c r="F5" s="230"/>
      <c r="G5" s="231" t="s">
        <v>33</v>
      </c>
      <c r="H5" s="314">
        <v>200</v>
      </c>
      <c r="I5" s="315"/>
    </row>
    <row r="6" spans="1:16" x14ac:dyDescent="0.15">
      <c r="A6" s="184">
        <v>1</v>
      </c>
      <c r="B6" s="369" t="s">
        <v>79</v>
      </c>
      <c r="C6" s="186"/>
      <c r="D6" s="186"/>
      <c r="E6" s="232"/>
      <c r="F6" s="233"/>
      <c r="G6" s="187"/>
      <c r="H6" s="310">
        <f>IF(D6="",0,$H$5)</f>
        <v>0</v>
      </c>
      <c r="I6" s="375">
        <f>IF(D6="",0,1)</f>
        <v>0</v>
      </c>
      <c r="K6" s="501" t="s">
        <v>75</v>
      </c>
      <c r="L6" s="502"/>
      <c r="M6" s="466"/>
      <c r="N6" s="467"/>
      <c r="O6" s="467"/>
      <c r="P6" s="468"/>
    </row>
    <row r="7" spans="1:16" ht="16" thickBot="1" x14ac:dyDescent="0.2">
      <c r="A7" s="189">
        <v>2</v>
      </c>
      <c r="B7" s="370" t="s">
        <v>79</v>
      </c>
      <c r="C7" s="187"/>
      <c r="D7" s="187"/>
      <c r="E7" s="187"/>
      <c r="F7" s="187"/>
      <c r="G7" s="187"/>
      <c r="H7" s="308">
        <f t="shared" ref="H7:H62" si="0">IF(D7="",0,$H$5)</f>
        <v>0</v>
      </c>
      <c r="I7" s="376">
        <f t="shared" ref="I7:I62" si="1">IF(D7="",0,1)</f>
        <v>0</v>
      </c>
      <c r="K7" s="503" t="s">
        <v>76</v>
      </c>
      <c r="L7" s="504"/>
      <c r="M7" s="469"/>
      <c r="N7" s="470"/>
      <c r="O7" s="470"/>
      <c r="P7" s="471"/>
    </row>
    <row r="8" spans="1:16" ht="16" thickBot="1" x14ac:dyDescent="0.2">
      <c r="A8" s="189">
        <v>3</v>
      </c>
      <c r="B8" s="370" t="s">
        <v>79</v>
      </c>
      <c r="C8" s="187"/>
      <c r="D8" s="187"/>
      <c r="E8" s="187"/>
      <c r="F8" s="187"/>
      <c r="G8" s="187"/>
      <c r="H8" s="308">
        <f t="shared" si="0"/>
        <v>0</v>
      </c>
      <c r="I8" s="376">
        <f t="shared" si="1"/>
        <v>0</v>
      </c>
      <c r="K8" s="380"/>
      <c r="L8" s="381"/>
      <c r="M8" s="381"/>
      <c r="N8" s="381"/>
      <c r="O8" s="381"/>
      <c r="P8" s="382"/>
    </row>
    <row r="9" spans="1:16" ht="16" x14ac:dyDescent="0.2">
      <c r="A9" s="189">
        <v>4</v>
      </c>
      <c r="B9" s="370" t="s">
        <v>79</v>
      </c>
      <c r="C9" s="187"/>
      <c r="D9" s="187"/>
      <c r="E9" s="187"/>
      <c r="F9" s="187"/>
      <c r="G9" s="187"/>
      <c r="H9" s="308">
        <f t="shared" si="0"/>
        <v>0</v>
      </c>
      <c r="I9" s="376">
        <f t="shared" si="1"/>
        <v>0</v>
      </c>
      <c r="K9" s="505" t="s">
        <v>104</v>
      </c>
      <c r="L9" s="506"/>
      <c r="M9" s="506"/>
      <c r="N9" s="506"/>
      <c r="O9" s="507"/>
      <c r="P9" s="383">
        <v>2024</v>
      </c>
    </row>
    <row r="10" spans="1:16" ht="17" thickBot="1" x14ac:dyDescent="0.2">
      <c r="A10" s="189">
        <v>5</v>
      </c>
      <c r="B10" s="370" t="s">
        <v>79</v>
      </c>
      <c r="C10" s="187"/>
      <c r="D10" s="187"/>
      <c r="E10" s="187"/>
      <c r="F10" s="187"/>
      <c r="G10" s="187"/>
      <c r="H10" s="308">
        <f t="shared" si="0"/>
        <v>0</v>
      </c>
      <c r="I10" s="376">
        <f t="shared" si="1"/>
        <v>0</v>
      </c>
      <c r="K10" s="384"/>
      <c r="L10" s="385" t="s">
        <v>90</v>
      </c>
      <c r="M10" s="385" t="s">
        <v>91</v>
      </c>
      <c r="N10" s="295" t="s">
        <v>3</v>
      </c>
      <c r="O10" s="295" t="s">
        <v>92</v>
      </c>
      <c r="P10" s="323" t="s">
        <v>93</v>
      </c>
    </row>
    <row r="11" spans="1:16" ht="16" x14ac:dyDescent="0.15">
      <c r="A11" s="189">
        <v>6</v>
      </c>
      <c r="B11" s="370" t="s">
        <v>79</v>
      </c>
      <c r="C11" s="187"/>
      <c r="D11" s="187"/>
      <c r="E11" s="187"/>
      <c r="F11" s="187"/>
      <c r="G11" s="187"/>
      <c r="H11" s="308">
        <f t="shared" si="0"/>
        <v>0</v>
      </c>
      <c r="I11" s="376">
        <f t="shared" si="1"/>
        <v>0</v>
      </c>
      <c r="K11" s="386">
        <v>1</v>
      </c>
      <c r="L11" s="328"/>
      <c r="M11" s="328"/>
      <c r="N11" s="328"/>
      <c r="O11" s="329"/>
      <c r="P11" s="324" t="str">
        <f>IF($O11="","",IF($O11="","",IF(13&gt;0,$P$9-$O11,$P$9-$O11-1)))</f>
        <v/>
      </c>
    </row>
    <row r="12" spans="1:16" ht="16" x14ac:dyDescent="0.15">
      <c r="A12" s="189">
        <v>7</v>
      </c>
      <c r="B12" s="370" t="s">
        <v>79</v>
      </c>
      <c r="C12" s="187"/>
      <c r="D12" s="187"/>
      <c r="E12" s="187"/>
      <c r="F12" s="187"/>
      <c r="G12" s="187"/>
      <c r="H12" s="308">
        <f t="shared" si="0"/>
        <v>0</v>
      </c>
      <c r="I12" s="376">
        <f t="shared" si="1"/>
        <v>0</v>
      </c>
      <c r="K12" s="387">
        <v>2</v>
      </c>
      <c r="L12" s="330"/>
      <c r="M12" s="330"/>
      <c r="N12" s="331"/>
      <c r="O12" s="332"/>
      <c r="P12" s="324" t="str">
        <f t="shared" ref="P12:P14" si="2">IF($O12="","",IF($O12="","",IF(13&gt;0,$P$9-$O12,$P$9-$O12-1)))</f>
        <v/>
      </c>
    </row>
    <row r="13" spans="1:16" ht="16" x14ac:dyDescent="0.15">
      <c r="A13" s="189">
        <v>8</v>
      </c>
      <c r="B13" s="370" t="s">
        <v>79</v>
      </c>
      <c r="C13" s="187"/>
      <c r="D13" s="187"/>
      <c r="E13" s="187"/>
      <c r="F13" s="187"/>
      <c r="G13" s="187"/>
      <c r="H13" s="308">
        <f t="shared" si="0"/>
        <v>0</v>
      </c>
      <c r="I13" s="376">
        <f t="shared" si="1"/>
        <v>0</v>
      </c>
      <c r="K13" s="387">
        <v>3</v>
      </c>
      <c r="L13" s="330"/>
      <c r="M13" s="330"/>
      <c r="N13" s="331"/>
      <c r="O13" s="332"/>
      <c r="P13" s="324" t="str">
        <f t="shared" si="2"/>
        <v/>
      </c>
    </row>
    <row r="14" spans="1:16" ht="17" thickBot="1" x14ac:dyDescent="0.2">
      <c r="A14" s="189">
        <v>9</v>
      </c>
      <c r="B14" s="370" t="s">
        <v>79</v>
      </c>
      <c r="C14" s="187"/>
      <c r="D14" s="187"/>
      <c r="E14" s="187"/>
      <c r="F14" s="187"/>
      <c r="G14" s="187"/>
      <c r="H14" s="308">
        <f t="shared" si="0"/>
        <v>0</v>
      </c>
      <c r="I14" s="376">
        <f t="shared" si="1"/>
        <v>0</v>
      </c>
      <c r="K14" s="384">
        <v>4</v>
      </c>
      <c r="L14" s="333"/>
      <c r="M14" s="333"/>
      <c r="N14" s="334"/>
      <c r="O14" s="335"/>
      <c r="P14" s="325" t="str">
        <f t="shared" si="2"/>
        <v/>
      </c>
    </row>
    <row r="15" spans="1:16" x14ac:dyDescent="0.15">
      <c r="A15" s="189">
        <v>10</v>
      </c>
      <c r="B15" s="370" t="s">
        <v>79</v>
      </c>
      <c r="C15" s="187"/>
      <c r="D15" s="187"/>
      <c r="E15" s="187"/>
      <c r="F15" s="187"/>
      <c r="G15" s="187"/>
      <c r="H15" s="308">
        <f t="shared" si="0"/>
        <v>0</v>
      </c>
      <c r="I15" s="376">
        <f t="shared" si="1"/>
        <v>0</v>
      </c>
      <c r="K15" s="388"/>
      <c r="L15" s="388"/>
      <c r="M15" s="388"/>
      <c r="N15" s="388"/>
      <c r="O15" s="388"/>
      <c r="P15" s="388"/>
    </row>
    <row r="16" spans="1:16" ht="16" thickBot="1" x14ac:dyDescent="0.2">
      <c r="A16" s="270"/>
      <c r="B16" s="274"/>
      <c r="C16" s="187"/>
      <c r="D16" s="187"/>
      <c r="E16" s="187"/>
      <c r="F16" s="187"/>
      <c r="G16" s="187"/>
      <c r="H16" s="308">
        <f t="shared" si="0"/>
        <v>0</v>
      </c>
      <c r="I16" s="376">
        <f t="shared" si="1"/>
        <v>0</v>
      </c>
      <c r="K16" s="381"/>
      <c r="L16" s="381"/>
      <c r="M16" s="381"/>
      <c r="N16" s="381"/>
      <c r="O16" s="381"/>
      <c r="P16" s="381"/>
    </row>
    <row r="17" spans="1:16" x14ac:dyDescent="0.15">
      <c r="A17" s="271">
        <v>1</v>
      </c>
      <c r="B17" s="370" t="s">
        <v>80</v>
      </c>
      <c r="C17" s="187"/>
      <c r="D17" s="187"/>
      <c r="E17" s="187"/>
      <c r="F17" s="187"/>
      <c r="G17" s="187"/>
      <c r="H17" s="308">
        <f t="shared" si="0"/>
        <v>0</v>
      </c>
      <c r="I17" s="376">
        <f t="shared" si="1"/>
        <v>0</v>
      </c>
      <c r="K17" s="501" t="s">
        <v>75</v>
      </c>
      <c r="L17" s="502"/>
      <c r="M17" s="466"/>
      <c r="N17" s="467"/>
      <c r="O17" s="467"/>
      <c r="P17" s="468"/>
    </row>
    <row r="18" spans="1:16" ht="16" thickBot="1" x14ac:dyDescent="0.2">
      <c r="A18" s="189">
        <v>2</v>
      </c>
      <c r="B18" s="370" t="s">
        <v>80</v>
      </c>
      <c r="C18" s="187"/>
      <c r="D18" s="187"/>
      <c r="E18" s="187"/>
      <c r="F18" s="187"/>
      <c r="G18" s="187"/>
      <c r="H18" s="308">
        <f t="shared" si="0"/>
        <v>0</v>
      </c>
      <c r="I18" s="376">
        <f t="shared" si="1"/>
        <v>0</v>
      </c>
      <c r="K18" s="503" t="s">
        <v>76</v>
      </c>
      <c r="L18" s="504"/>
      <c r="M18" s="469"/>
      <c r="N18" s="470"/>
      <c r="O18" s="470"/>
      <c r="P18" s="471"/>
    </row>
    <row r="19" spans="1:16" ht="16" thickBot="1" x14ac:dyDescent="0.2">
      <c r="A19" s="189">
        <v>3</v>
      </c>
      <c r="B19" s="370" t="s">
        <v>80</v>
      </c>
      <c r="C19" s="187"/>
      <c r="D19" s="187"/>
      <c r="E19" s="187"/>
      <c r="F19" s="187"/>
      <c r="G19" s="187"/>
      <c r="H19" s="308">
        <f t="shared" si="0"/>
        <v>0</v>
      </c>
      <c r="I19" s="376">
        <f t="shared" si="1"/>
        <v>0</v>
      </c>
      <c r="K19" s="380"/>
      <c r="L19" s="381"/>
      <c r="M19" s="381"/>
      <c r="N19" s="381"/>
      <c r="O19" s="381"/>
      <c r="P19" s="382"/>
    </row>
    <row r="20" spans="1:16" ht="16" x14ac:dyDescent="0.2">
      <c r="A20" s="189">
        <v>4</v>
      </c>
      <c r="B20" s="370" t="s">
        <v>80</v>
      </c>
      <c r="C20" s="187"/>
      <c r="D20" s="187"/>
      <c r="E20" s="187"/>
      <c r="F20" s="187"/>
      <c r="G20" s="187"/>
      <c r="H20" s="308">
        <f t="shared" si="0"/>
        <v>0</v>
      </c>
      <c r="I20" s="376">
        <f t="shared" si="1"/>
        <v>0</v>
      </c>
      <c r="K20" s="505" t="s">
        <v>104</v>
      </c>
      <c r="L20" s="506"/>
      <c r="M20" s="506"/>
      <c r="N20" s="506"/>
      <c r="O20" s="507"/>
      <c r="P20" s="383">
        <v>2024</v>
      </c>
    </row>
    <row r="21" spans="1:16" ht="17" thickBot="1" x14ac:dyDescent="0.2">
      <c r="A21" s="189">
        <v>5</v>
      </c>
      <c r="B21" s="370" t="s">
        <v>80</v>
      </c>
      <c r="C21" s="187"/>
      <c r="D21" s="187"/>
      <c r="E21" s="187"/>
      <c r="F21" s="187"/>
      <c r="G21" s="187"/>
      <c r="H21" s="308">
        <f t="shared" si="0"/>
        <v>0</v>
      </c>
      <c r="I21" s="376">
        <f t="shared" si="1"/>
        <v>0</v>
      </c>
      <c r="K21" s="384"/>
      <c r="L21" s="385" t="s">
        <v>90</v>
      </c>
      <c r="M21" s="385" t="s">
        <v>91</v>
      </c>
      <c r="N21" s="295" t="s">
        <v>3</v>
      </c>
      <c r="O21" s="295" t="s">
        <v>92</v>
      </c>
      <c r="P21" s="323" t="s">
        <v>93</v>
      </c>
    </row>
    <row r="22" spans="1:16" ht="16" x14ac:dyDescent="0.15">
      <c r="A22" s="189">
        <v>6</v>
      </c>
      <c r="B22" s="370" t="s">
        <v>80</v>
      </c>
      <c r="C22" s="187"/>
      <c r="D22" s="187"/>
      <c r="E22" s="187"/>
      <c r="F22" s="198"/>
      <c r="G22" s="187"/>
      <c r="H22" s="308">
        <f t="shared" si="0"/>
        <v>0</v>
      </c>
      <c r="I22" s="376">
        <f t="shared" si="1"/>
        <v>0</v>
      </c>
      <c r="K22" s="386">
        <v>1</v>
      </c>
      <c r="L22" s="328"/>
      <c r="M22" s="328"/>
      <c r="N22" s="328"/>
      <c r="O22" s="329"/>
      <c r="P22" s="324" t="str">
        <f>IF($O22="","",IF($O22="","",IF(13&gt;0,$P$9-$O22,$P$9-$O22-1)))</f>
        <v/>
      </c>
    </row>
    <row r="23" spans="1:16" ht="16" x14ac:dyDescent="0.15">
      <c r="A23" s="189">
        <v>7</v>
      </c>
      <c r="B23" s="370" t="s">
        <v>80</v>
      </c>
      <c r="C23" s="187"/>
      <c r="D23" s="187"/>
      <c r="E23" s="234"/>
      <c r="F23" s="235"/>
      <c r="G23" s="236"/>
      <c r="H23" s="308">
        <f t="shared" si="0"/>
        <v>0</v>
      </c>
      <c r="I23" s="376">
        <f t="shared" si="1"/>
        <v>0</v>
      </c>
      <c r="K23" s="387">
        <v>2</v>
      </c>
      <c r="L23" s="330"/>
      <c r="M23" s="330"/>
      <c r="N23" s="331"/>
      <c r="O23" s="332"/>
      <c r="P23" s="324" t="str">
        <f t="shared" ref="P23:P25" si="3">IF($O23="","",IF($O23="","",IF(13&gt;0,$P$9-$O23,$P$9-$O23-1)))</f>
        <v/>
      </c>
    </row>
    <row r="24" spans="1:16" ht="16" x14ac:dyDescent="0.15">
      <c r="A24" s="189">
        <v>8</v>
      </c>
      <c r="B24" s="370" t="s">
        <v>80</v>
      </c>
      <c r="C24" s="187"/>
      <c r="D24" s="187"/>
      <c r="E24" s="187"/>
      <c r="F24" s="237"/>
      <c r="G24" s="187"/>
      <c r="H24" s="308">
        <f t="shared" si="0"/>
        <v>0</v>
      </c>
      <c r="I24" s="376">
        <f t="shared" si="1"/>
        <v>0</v>
      </c>
      <c r="K24" s="387">
        <v>3</v>
      </c>
      <c r="L24" s="330"/>
      <c r="M24" s="330"/>
      <c r="N24" s="331"/>
      <c r="O24" s="332"/>
      <c r="P24" s="324" t="str">
        <f t="shared" si="3"/>
        <v/>
      </c>
    </row>
    <row r="25" spans="1:16" ht="17" thickBot="1" x14ac:dyDescent="0.2">
      <c r="A25" s="189">
        <v>9</v>
      </c>
      <c r="B25" s="370" t="s">
        <v>80</v>
      </c>
      <c r="C25" s="187"/>
      <c r="D25" s="187"/>
      <c r="E25" s="187"/>
      <c r="F25" s="187"/>
      <c r="G25" s="187"/>
      <c r="H25" s="308">
        <f t="shared" si="0"/>
        <v>0</v>
      </c>
      <c r="I25" s="376">
        <f t="shared" si="1"/>
        <v>0</v>
      </c>
      <c r="K25" s="384">
        <v>4</v>
      </c>
      <c r="L25" s="333"/>
      <c r="M25" s="333"/>
      <c r="N25" s="334"/>
      <c r="O25" s="335"/>
      <c r="P25" s="325" t="str">
        <f t="shared" si="3"/>
        <v/>
      </c>
    </row>
    <row r="26" spans="1:16" ht="16" thickBot="1" x14ac:dyDescent="0.2">
      <c r="A26" s="263">
        <v>10</v>
      </c>
      <c r="B26" s="371" t="s">
        <v>80</v>
      </c>
      <c r="C26" s="200"/>
      <c r="D26" s="200"/>
      <c r="E26" s="200"/>
      <c r="F26" s="200"/>
      <c r="G26" s="200"/>
      <c r="H26" s="309">
        <f t="shared" si="0"/>
        <v>0</v>
      </c>
      <c r="I26" s="377">
        <f t="shared" si="1"/>
        <v>0</v>
      </c>
      <c r="K26" s="381"/>
      <c r="L26" s="381"/>
      <c r="M26" s="381"/>
      <c r="N26" s="381"/>
      <c r="O26" s="381"/>
      <c r="P26" s="381"/>
    </row>
    <row r="27" spans="1:16" x14ac:dyDescent="0.15">
      <c r="A27" s="189">
        <v>1</v>
      </c>
      <c r="B27" s="372" t="s">
        <v>82</v>
      </c>
      <c r="C27" s="198"/>
      <c r="D27" s="198"/>
      <c r="E27" s="198"/>
      <c r="F27" s="198"/>
      <c r="G27" s="198"/>
      <c r="H27" s="310">
        <f t="shared" si="0"/>
        <v>0</v>
      </c>
      <c r="I27" s="378">
        <f t="shared" si="1"/>
        <v>0</v>
      </c>
      <c r="K27" s="501" t="s">
        <v>75</v>
      </c>
      <c r="L27" s="502"/>
      <c r="M27" s="466"/>
      <c r="N27" s="467"/>
      <c r="O27" s="467"/>
      <c r="P27" s="468"/>
    </row>
    <row r="28" spans="1:16" ht="16" thickBot="1" x14ac:dyDescent="0.2">
      <c r="A28" s="189">
        <v>2</v>
      </c>
      <c r="B28" s="373" t="s">
        <v>82</v>
      </c>
      <c r="C28" s="195"/>
      <c r="D28" s="195"/>
      <c r="E28" s="195"/>
      <c r="F28" s="196"/>
      <c r="G28" s="196"/>
      <c r="H28" s="308">
        <f t="shared" si="0"/>
        <v>0</v>
      </c>
      <c r="I28" s="376">
        <f t="shared" si="1"/>
        <v>0</v>
      </c>
      <c r="K28" s="503" t="s">
        <v>76</v>
      </c>
      <c r="L28" s="504"/>
      <c r="M28" s="469"/>
      <c r="N28" s="470"/>
      <c r="O28" s="470"/>
      <c r="P28" s="471"/>
    </row>
    <row r="29" spans="1:16" ht="16" thickBot="1" x14ac:dyDescent="0.2">
      <c r="A29" s="189">
        <v>3</v>
      </c>
      <c r="B29" s="373" t="s">
        <v>82</v>
      </c>
      <c r="C29" s="195"/>
      <c r="D29" s="195"/>
      <c r="E29" s="195"/>
      <c r="F29" s="196"/>
      <c r="G29" s="196"/>
      <c r="H29" s="308">
        <f t="shared" si="0"/>
        <v>0</v>
      </c>
      <c r="I29" s="376">
        <f t="shared" si="1"/>
        <v>0</v>
      </c>
      <c r="K29" s="380"/>
      <c r="L29" s="381"/>
      <c r="M29" s="381"/>
      <c r="N29" s="381"/>
      <c r="O29" s="381"/>
      <c r="P29" s="382"/>
    </row>
    <row r="30" spans="1:16" ht="16" x14ac:dyDescent="0.2">
      <c r="A30" s="189">
        <v>4</v>
      </c>
      <c r="B30" s="373" t="s">
        <v>82</v>
      </c>
      <c r="C30" s="195"/>
      <c r="D30" s="195"/>
      <c r="E30" s="195"/>
      <c r="F30" s="196"/>
      <c r="G30" s="196"/>
      <c r="H30" s="308">
        <f t="shared" si="0"/>
        <v>0</v>
      </c>
      <c r="I30" s="376">
        <f t="shared" si="1"/>
        <v>0</v>
      </c>
      <c r="K30" s="505" t="s">
        <v>104</v>
      </c>
      <c r="L30" s="506"/>
      <c r="M30" s="506"/>
      <c r="N30" s="506"/>
      <c r="O30" s="507"/>
      <c r="P30" s="383">
        <v>2024</v>
      </c>
    </row>
    <row r="31" spans="1:16" ht="17" thickBot="1" x14ac:dyDescent="0.2">
      <c r="A31" s="189">
        <v>5</v>
      </c>
      <c r="B31" s="373" t="s">
        <v>82</v>
      </c>
      <c r="C31" s="195"/>
      <c r="D31" s="195"/>
      <c r="E31" s="195"/>
      <c r="F31" s="196"/>
      <c r="G31" s="196"/>
      <c r="H31" s="308">
        <f t="shared" si="0"/>
        <v>0</v>
      </c>
      <c r="I31" s="376">
        <f t="shared" si="1"/>
        <v>0</v>
      </c>
      <c r="K31" s="384"/>
      <c r="L31" s="385" t="s">
        <v>90</v>
      </c>
      <c r="M31" s="385" t="s">
        <v>91</v>
      </c>
      <c r="N31" s="295" t="s">
        <v>3</v>
      </c>
      <c r="O31" s="295" t="s">
        <v>92</v>
      </c>
      <c r="P31" s="323" t="s">
        <v>93</v>
      </c>
    </row>
    <row r="32" spans="1:16" ht="16" x14ac:dyDescent="0.15">
      <c r="A32" s="189">
        <v>6</v>
      </c>
      <c r="B32" s="373" t="s">
        <v>82</v>
      </c>
      <c r="C32" s="195"/>
      <c r="D32" s="195"/>
      <c r="E32" s="195"/>
      <c r="F32" s="196"/>
      <c r="G32" s="196"/>
      <c r="H32" s="308">
        <f t="shared" si="0"/>
        <v>0</v>
      </c>
      <c r="I32" s="376">
        <f t="shared" si="1"/>
        <v>0</v>
      </c>
      <c r="K32" s="386">
        <v>1</v>
      </c>
      <c r="L32" s="328"/>
      <c r="M32" s="328"/>
      <c r="N32" s="328"/>
      <c r="O32" s="329"/>
      <c r="P32" s="324" t="str">
        <f>IF($O32="","",IF($O32="","",IF(13&gt;0,$P$9-$O32,$P$9-$O32-1)))</f>
        <v/>
      </c>
    </row>
    <row r="33" spans="1:16" ht="16" x14ac:dyDescent="0.15">
      <c r="A33" s="189">
        <v>7</v>
      </c>
      <c r="B33" s="373" t="s">
        <v>82</v>
      </c>
      <c r="C33" s="195"/>
      <c r="D33" s="195"/>
      <c r="E33" s="195"/>
      <c r="F33" s="196"/>
      <c r="G33" s="196"/>
      <c r="H33" s="308">
        <f t="shared" si="0"/>
        <v>0</v>
      </c>
      <c r="I33" s="376">
        <f t="shared" si="1"/>
        <v>0</v>
      </c>
      <c r="K33" s="387">
        <v>2</v>
      </c>
      <c r="L33" s="330"/>
      <c r="M33" s="330"/>
      <c r="N33" s="331"/>
      <c r="O33" s="332"/>
      <c r="P33" s="324" t="str">
        <f t="shared" ref="P33:P35" si="4">IF($O33="","",IF($O33="","",IF(13&gt;0,$P$9-$O33,$P$9-$O33-1)))</f>
        <v/>
      </c>
    </row>
    <row r="34" spans="1:16" ht="16" x14ac:dyDescent="0.15">
      <c r="A34" s="189">
        <v>8</v>
      </c>
      <c r="B34" s="373" t="s">
        <v>82</v>
      </c>
      <c r="C34" s="195"/>
      <c r="D34" s="195"/>
      <c r="E34" s="195"/>
      <c r="F34" s="196"/>
      <c r="G34" s="196"/>
      <c r="H34" s="308">
        <f t="shared" si="0"/>
        <v>0</v>
      </c>
      <c r="I34" s="376">
        <f t="shared" si="1"/>
        <v>0</v>
      </c>
      <c r="K34" s="387">
        <v>3</v>
      </c>
      <c r="L34" s="330"/>
      <c r="M34" s="330"/>
      <c r="N34" s="331"/>
      <c r="O34" s="332"/>
      <c r="P34" s="324" t="str">
        <f t="shared" si="4"/>
        <v/>
      </c>
    </row>
    <row r="35" spans="1:16" ht="17" thickBot="1" x14ac:dyDescent="0.2">
      <c r="A35" s="189">
        <v>9</v>
      </c>
      <c r="B35" s="373" t="s">
        <v>82</v>
      </c>
      <c r="C35" s="195"/>
      <c r="D35" s="195"/>
      <c r="E35" s="195"/>
      <c r="F35" s="196"/>
      <c r="G35" s="196"/>
      <c r="H35" s="308">
        <f t="shared" si="0"/>
        <v>0</v>
      </c>
      <c r="I35" s="376">
        <f t="shared" si="1"/>
        <v>0</v>
      </c>
      <c r="K35" s="384">
        <v>4</v>
      </c>
      <c r="L35" s="333"/>
      <c r="M35" s="333"/>
      <c r="N35" s="334"/>
      <c r="O35" s="335"/>
      <c r="P35" s="325" t="str">
        <f t="shared" si="4"/>
        <v/>
      </c>
    </row>
    <row r="36" spans="1:16" x14ac:dyDescent="0.15">
      <c r="A36" s="189">
        <v>10</v>
      </c>
      <c r="B36" s="373" t="s">
        <v>82</v>
      </c>
      <c r="C36" s="195"/>
      <c r="D36" s="195"/>
      <c r="E36" s="195"/>
      <c r="F36" s="196"/>
      <c r="G36" s="196"/>
      <c r="H36" s="308">
        <f t="shared" si="0"/>
        <v>0</v>
      </c>
      <c r="I36" s="376">
        <f t="shared" si="1"/>
        <v>0</v>
      </c>
      <c r="K36" s="381"/>
      <c r="L36" s="381"/>
      <c r="M36" s="381"/>
      <c r="N36" s="381"/>
      <c r="O36" s="381"/>
      <c r="P36" s="381"/>
    </row>
    <row r="37" spans="1:16" ht="16" thickBot="1" x14ac:dyDescent="0.2">
      <c r="A37" s="189"/>
      <c r="B37" s="275"/>
      <c r="C37" s="195"/>
      <c r="D37" s="195"/>
      <c r="E37" s="195"/>
      <c r="F37" s="196"/>
      <c r="G37" s="196"/>
      <c r="H37" s="308">
        <f t="shared" si="0"/>
        <v>0</v>
      </c>
      <c r="I37" s="376">
        <f t="shared" si="1"/>
        <v>0</v>
      </c>
      <c r="K37" s="381"/>
      <c r="L37" s="381"/>
      <c r="M37" s="381"/>
      <c r="N37" s="381"/>
      <c r="O37" s="381"/>
      <c r="P37" s="381"/>
    </row>
    <row r="38" spans="1:16" x14ac:dyDescent="0.15">
      <c r="A38" s="189">
        <v>1</v>
      </c>
      <c r="B38" s="373" t="s">
        <v>83</v>
      </c>
      <c r="C38" s="195"/>
      <c r="D38" s="195"/>
      <c r="E38" s="195"/>
      <c r="F38" s="196"/>
      <c r="G38" s="196"/>
      <c r="H38" s="308">
        <f t="shared" si="0"/>
        <v>0</v>
      </c>
      <c r="I38" s="376">
        <f t="shared" si="1"/>
        <v>0</v>
      </c>
      <c r="K38" s="501" t="s">
        <v>75</v>
      </c>
      <c r="L38" s="502"/>
      <c r="M38" s="466"/>
      <c r="N38" s="467"/>
      <c r="O38" s="467"/>
      <c r="P38" s="468"/>
    </row>
    <row r="39" spans="1:16" ht="16" thickBot="1" x14ac:dyDescent="0.2">
      <c r="A39" s="189">
        <v>2</v>
      </c>
      <c r="B39" s="373" t="s">
        <v>83</v>
      </c>
      <c r="C39" s="195"/>
      <c r="D39" s="195"/>
      <c r="E39" s="195"/>
      <c r="F39" s="196"/>
      <c r="G39" s="196"/>
      <c r="H39" s="308">
        <f t="shared" si="0"/>
        <v>0</v>
      </c>
      <c r="I39" s="376">
        <f t="shared" si="1"/>
        <v>0</v>
      </c>
      <c r="K39" s="503" t="s">
        <v>76</v>
      </c>
      <c r="L39" s="504"/>
      <c r="M39" s="469"/>
      <c r="N39" s="470"/>
      <c r="O39" s="470"/>
      <c r="P39" s="471"/>
    </row>
    <row r="40" spans="1:16" ht="16" thickBot="1" x14ac:dyDescent="0.2">
      <c r="A40" s="189">
        <v>3</v>
      </c>
      <c r="B40" s="373" t="s">
        <v>83</v>
      </c>
      <c r="C40" s="195"/>
      <c r="D40" s="195"/>
      <c r="E40" s="195"/>
      <c r="F40" s="196"/>
      <c r="G40" s="196"/>
      <c r="H40" s="308">
        <f t="shared" si="0"/>
        <v>0</v>
      </c>
      <c r="I40" s="376">
        <f t="shared" si="1"/>
        <v>0</v>
      </c>
      <c r="K40" s="380"/>
      <c r="L40" s="381"/>
      <c r="M40" s="381"/>
      <c r="N40" s="381"/>
      <c r="O40" s="381"/>
      <c r="P40" s="382"/>
    </row>
    <row r="41" spans="1:16" ht="16" x14ac:dyDescent="0.2">
      <c r="A41" s="189">
        <v>4</v>
      </c>
      <c r="B41" s="373" t="s">
        <v>83</v>
      </c>
      <c r="C41" s="195"/>
      <c r="D41" s="195"/>
      <c r="E41" s="195"/>
      <c r="F41" s="196"/>
      <c r="G41" s="196"/>
      <c r="H41" s="308">
        <f t="shared" si="0"/>
        <v>0</v>
      </c>
      <c r="I41" s="376">
        <f t="shared" si="1"/>
        <v>0</v>
      </c>
      <c r="K41" s="505" t="s">
        <v>104</v>
      </c>
      <c r="L41" s="506"/>
      <c r="M41" s="506"/>
      <c r="N41" s="506"/>
      <c r="O41" s="507"/>
      <c r="P41" s="383">
        <v>2024</v>
      </c>
    </row>
    <row r="42" spans="1:16" ht="17" thickBot="1" x14ac:dyDescent="0.2">
      <c r="A42" s="189">
        <v>5</v>
      </c>
      <c r="B42" s="373" t="s">
        <v>83</v>
      </c>
      <c r="C42" s="195"/>
      <c r="D42" s="195"/>
      <c r="E42" s="195"/>
      <c r="F42" s="196"/>
      <c r="G42" s="196"/>
      <c r="H42" s="308">
        <f t="shared" si="0"/>
        <v>0</v>
      </c>
      <c r="I42" s="376">
        <f t="shared" si="1"/>
        <v>0</v>
      </c>
      <c r="K42" s="384"/>
      <c r="L42" s="385" t="s">
        <v>90</v>
      </c>
      <c r="M42" s="385" t="s">
        <v>91</v>
      </c>
      <c r="N42" s="295" t="s">
        <v>3</v>
      </c>
      <c r="O42" s="295" t="s">
        <v>92</v>
      </c>
      <c r="P42" s="323" t="s">
        <v>93</v>
      </c>
    </row>
    <row r="43" spans="1:16" ht="16" x14ac:dyDescent="0.15">
      <c r="A43" s="189">
        <v>6</v>
      </c>
      <c r="B43" s="373" t="s">
        <v>83</v>
      </c>
      <c r="C43" s="195"/>
      <c r="D43" s="195"/>
      <c r="E43" s="195"/>
      <c r="F43" s="196"/>
      <c r="G43" s="196"/>
      <c r="H43" s="308">
        <f t="shared" si="0"/>
        <v>0</v>
      </c>
      <c r="I43" s="376">
        <f t="shared" si="1"/>
        <v>0</v>
      </c>
      <c r="K43" s="386">
        <v>1</v>
      </c>
      <c r="L43" s="328"/>
      <c r="M43" s="328"/>
      <c r="N43" s="328"/>
      <c r="O43" s="329"/>
      <c r="P43" s="324" t="str">
        <f>IF($O43="","",IF($O43="","",IF(13&gt;0,$P$9-$O43,$P$9-$O43-1)))</f>
        <v/>
      </c>
    </row>
    <row r="44" spans="1:16" ht="16" x14ac:dyDescent="0.15">
      <c r="A44" s="189">
        <v>7</v>
      </c>
      <c r="B44" s="373" t="s">
        <v>83</v>
      </c>
      <c r="C44" s="195"/>
      <c r="D44" s="195"/>
      <c r="E44" s="195"/>
      <c r="F44" s="196"/>
      <c r="G44" s="196"/>
      <c r="H44" s="308">
        <f t="shared" si="0"/>
        <v>0</v>
      </c>
      <c r="I44" s="376">
        <f t="shared" si="1"/>
        <v>0</v>
      </c>
      <c r="K44" s="387">
        <v>2</v>
      </c>
      <c r="L44" s="330"/>
      <c r="M44" s="330"/>
      <c r="N44" s="331"/>
      <c r="O44" s="332"/>
      <c r="P44" s="324" t="str">
        <f t="shared" ref="P44:P46" si="5">IF($O44="","",IF($O44="","",IF(13&gt;0,$P$9-$O44,$P$9-$O44-1)))</f>
        <v/>
      </c>
    </row>
    <row r="45" spans="1:16" ht="16" x14ac:dyDescent="0.15">
      <c r="A45" s="189">
        <v>8</v>
      </c>
      <c r="B45" s="373" t="s">
        <v>83</v>
      </c>
      <c r="C45" s="195"/>
      <c r="D45" s="195"/>
      <c r="E45" s="195"/>
      <c r="F45" s="196"/>
      <c r="G45" s="196"/>
      <c r="H45" s="308">
        <f t="shared" si="0"/>
        <v>0</v>
      </c>
      <c r="I45" s="376">
        <f t="shared" si="1"/>
        <v>0</v>
      </c>
      <c r="K45" s="387">
        <v>3</v>
      </c>
      <c r="L45" s="330"/>
      <c r="M45" s="330"/>
      <c r="N45" s="331"/>
      <c r="O45" s="332"/>
      <c r="P45" s="324" t="str">
        <f t="shared" si="5"/>
        <v/>
      </c>
    </row>
    <row r="46" spans="1:16" ht="17" thickBot="1" x14ac:dyDescent="0.2">
      <c r="A46" s="189">
        <v>9</v>
      </c>
      <c r="B46" s="373" t="s">
        <v>83</v>
      </c>
      <c r="C46" s="195"/>
      <c r="D46" s="195"/>
      <c r="E46" s="195"/>
      <c r="F46" s="196"/>
      <c r="G46" s="196"/>
      <c r="H46" s="308">
        <f t="shared" si="0"/>
        <v>0</v>
      </c>
      <c r="I46" s="376">
        <f t="shared" si="1"/>
        <v>0</v>
      </c>
      <c r="K46" s="384">
        <v>4</v>
      </c>
      <c r="L46" s="333"/>
      <c r="M46" s="333"/>
      <c r="N46" s="334"/>
      <c r="O46" s="335"/>
      <c r="P46" s="325" t="str">
        <f t="shared" si="5"/>
        <v/>
      </c>
    </row>
    <row r="47" spans="1:16" ht="16" thickBot="1" x14ac:dyDescent="0.2">
      <c r="A47" s="263">
        <v>10</v>
      </c>
      <c r="B47" s="374" t="s">
        <v>83</v>
      </c>
      <c r="C47" s="200"/>
      <c r="D47" s="200"/>
      <c r="E47" s="200"/>
      <c r="F47" s="272"/>
      <c r="G47" s="272"/>
      <c r="H47" s="309">
        <f t="shared" si="0"/>
        <v>0</v>
      </c>
      <c r="I47" s="377">
        <f t="shared" si="1"/>
        <v>0</v>
      </c>
      <c r="K47" s="381"/>
      <c r="L47" s="381"/>
      <c r="M47" s="381"/>
      <c r="N47" s="381"/>
      <c r="O47" s="381"/>
      <c r="P47" s="381"/>
    </row>
    <row r="48" spans="1:16" x14ac:dyDescent="0.15">
      <c r="A48" s="189">
        <v>1</v>
      </c>
      <c r="B48" s="238" t="s">
        <v>84</v>
      </c>
      <c r="C48" s="187"/>
      <c r="D48" s="203"/>
      <c r="E48" s="203"/>
      <c r="F48" s="203"/>
      <c r="G48" s="187"/>
      <c r="H48" s="310">
        <f t="shared" si="0"/>
        <v>0</v>
      </c>
      <c r="I48" s="378">
        <f t="shared" si="1"/>
        <v>0</v>
      </c>
      <c r="K48" s="501" t="s">
        <v>75</v>
      </c>
      <c r="L48" s="502"/>
      <c r="M48" s="466"/>
      <c r="N48" s="467"/>
      <c r="O48" s="467"/>
      <c r="P48" s="468"/>
    </row>
    <row r="49" spans="1:16" ht="16" thickBot="1" x14ac:dyDescent="0.2">
      <c r="A49" s="204">
        <v>2</v>
      </c>
      <c r="B49" s="238" t="s">
        <v>84</v>
      </c>
      <c r="C49" s="195"/>
      <c r="D49" s="205"/>
      <c r="E49" s="205"/>
      <c r="F49" s="205"/>
      <c r="G49" s="206"/>
      <c r="H49" s="308">
        <f t="shared" si="0"/>
        <v>0</v>
      </c>
      <c r="I49" s="376">
        <f t="shared" si="1"/>
        <v>0</v>
      </c>
      <c r="K49" s="503" t="s">
        <v>76</v>
      </c>
      <c r="L49" s="504"/>
      <c r="M49" s="469"/>
      <c r="N49" s="470"/>
      <c r="O49" s="470"/>
      <c r="P49" s="471"/>
    </row>
    <row r="50" spans="1:16" ht="16" thickBot="1" x14ac:dyDescent="0.2">
      <c r="A50" s="204">
        <v>3</v>
      </c>
      <c r="B50" s="238" t="s">
        <v>84</v>
      </c>
      <c r="C50" s="195"/>
      <c r="D50" s="205"/>
      <c r="E50" s="205"/>
      <c r="F50" s="205"/>
      <c r="G50" s="206"/>
      <c r="H50" s="308">
        <f t="shared" si="0"/>
        <v>0</v>
      </c>
      <c r="I50" s="376">
        <f t="shared" si="1"/>
        <v>0</v>
      </c>
      <c r="K50" s="380"/>
      <c r="L50" s="381"/>
      <c r="M50" s="381"/>
      <c r="N50" s="381"/>
      <c r="O50" s="381"/>
      <c r="P50" s="382"/>
    </row>
    <row r="51" spans="1:16" ht="16" x14ac:dyDescent="0.2">
      <c r="A51" s="204">
        <v>4</v>
      </c>
      <c r="B51" s="238" t="s">
        <v>84</v>
      </c>
      <c r="C51" s="195"/>
      <c r="D51" s="205"/>
      <c r="E51" s="205"/>
      <c r="F51" s="205"/>
      <c r="G51" s="206"/>
      <c r="H51" s="308">
        <f t="shared" si="0"/>
        <v>0</v>
      </c>
      <c r="I51" s="376">
        <f t="shared" si="1"/>
        <v>0</v>
      </c>
      <c r="K51" s="505" t="s">
        <v>104</v>
      </c>
      <c r="L51" s="506"/>
      <c r="M51" s="506"/>
      <c r="N51" s="506"/>
      <c r="O51" s="507"/>
      <c r="P51" s="383">
        <v>2024</v>
      </c>
    </row>
    <row r="52" spans="1:16" ht="17" thickBot="1" x14ac:dyDescent="0.2">
      <c r="A52" s="204">
        <v>5</v>
      </c>
      <c r="B52" s="238" t="s">
        <v>84</v>
      </c>
      <c r="C52" s="195"/>
      <c r="D52" s="205"/>
      <c r="E52" s="205"/>
      <c r="F52" s="205"/>
      <c r="G52" s="206"/>
      <c r="H52" s="308">
        <f t="shared" si="0"/>
        <v>0</v>
      </c>
      <c r="I52" s="376">
        <f t="shared" si="1"/>
        <v>0</v>
      </c>
      <c r="K52" s="384"/>
      <c r="L52" s="385" t="s">
        <v>90</v>
      </c>
      <c r="M52" s="385" t="s">
        <v>91</v>
      </c>
      <c r="N52" s="295" t="s">
        <v>3</v>
      </c>
      <c r="O52" s="295" t="s">
        <v>92</v>
      </c>
      <c r="P52" s="323" t="s">
        <v>93</v>
      </c>
    </row>
    <row r="53" spans="1:16" ht="16" x14ac:dyDescent="0.15">
      <c r="A53" s="204">
        <v>6</v>
      </c>
      <c r="B53" s="238" t="s">
        <v>84</v>
      </c>
      <c r="C53" s="195"/>
      <c r="D53" s="205"/>
      <c r="E53" s="205"/>
      <c r="F53" s="205"/>
      <c r="G53" s="206"/>
      <c r="H53" s="308">
        <f t="shared" si="0"/>
        <v>0</v>
      </c>
      <c r="I53" s="376">
        <f t="shared" si="1"/>
        <v>0</v>
      </c>
      <c r="K53" s="386">
        <v>1</v>
      </c>
      <c r="L53" s="328"/>
      <c r="M53" s="328"/>
      <c r="N53" s="328"/>
      <c r="O53" s="329"/>
      <c r="P53" s="324" t="str">
        <f>IF($O53="","",IF($O53="","",IF(13&gt;0,$P$9-$O53,$P$9-$O53-1)))</f>
        <v/>
      </c>
    </row>
    <row r="54" spans="1:16" ht="16" x14ac:dyDescent="0.15">
      <c r="A54" s="204">
        <v>7</v>
      </c>
      <c r="B54" s="238" t="s">
        <v>84</v>
      </c>
      <c r="C54" s="195"/>
      <c r="D54" s="205"/>
      <c r="E54" s="205"/>
      <c r="F54" s="205"/>
      <c r="G54" s="206"/>
      <c r="H54" s="308">
        <f t="shared" si="0"/>
        <v>0</v>
      </c>
      <c r="I54" s="376">
        <f t="shared" si="1"/>
        <v>0</v>
      </c>
      <c r="K54" s="387">
        <v>2</v>
      </c>
      <c r="L54" s="330"/>
      <c r="M54" s="330"/>
      <c r="N54" s="331"/>
      <c r="O54" s="332"/>
      <c r="P54" s="324" t="str">
        <f t="shared" ref="P54:P56" si="6">IF($O54="","",IF($O54="","",IF(13&gt;0,$P$9-$O54,$P$9-$O54-1)))</f>
        <v/>
      </c>
    </row>
    <row r="55" spans="1:16" ht="16" x14ac:dyDescent="0.15">
      <c r="A55" s="204">
        <v>8</v>
      </c>
      <c r="B55" s="238" t="s">
        <v>84</v>
      </c>
      <c r="C55" s="198"/>
      <c r="D55" s="205"/>
      <c r="E55" s="205"/>
      <c r="F55" s="205"/>
      <c r="G55" s="206"/>
      <c r="H55" s="308">
        <f t="shared" si="0"/>
        <v>0</v>
      </c>
      <c r="I55" s="376">
        <f t="shared" si="1"/>
        <v>0</v>
      </c>
      <c r="K55" s="387">
        <v>3</v>
      </c>
      <c r="L55" s="330"/>
      <c r="M55" s="330"/>
      <c r="N55" s="331"/>
      <c r="O55" s="332"/>
      <c r="P55" s="324" t="str">
        <f t="shared" si="6"/>
        <v/>
      </c>
    </row>
    <row r="56" spans="1:16" ht="17" thickBot="1" x14ac:dyDescent="0.2">
      <c r="A56" s="204">
        <v>9</v>
      </c>
      <c r="B56" s="238" t="s">
        <v>84</v>
      </c>
      <c r="C56" s="195"/>
      <c r="D56" s="205"/>
      <c r="E56" s="205"/>
      <c r="F56" s="205"/>
      <c r="G56" s="206"/>
      <c r="H56" s="308">
        <f t="shared" si="0"/>
        <v>0</v>
      </c>
      <c r="I56" s="376">
        <f t="shared" si="1"/>
        <v>0</v>
      </c>
      <c r="K56" s="384">
        <v>4</v>
      </c>
      <c r="L56" s="333"/>
      <c r="M56" s="333"/>
      <c r="N56" s="334"/>
      <c r="O56" s="335"/>
      <c r="P56" s="325" t="str">
        <f t="shared" si="6"/>
        <v/>
      </c>
    </row>
    <row r="57" spans="1:16" x14ac:dyDescent="0.15">
      <c r="A57" s="204">
        <v>10</v>
      </c>
      <c r="B57" s="238" t="s">
        <v>84</v>
      </c>
      <c r="C57" s="195"/>
      <c r="D57" s="205"/>
      <c r="E57" s="205"/>
      <c r="F57" s="205"/>
      <c r="G57" s="206"/>
      <c r="H57" s="308">
        <f t="shared" si="0"/>
        <v>0</v>
      </c>
      <c r="I57" s="376">
        <f t="shared" si="1"/>
        <v>0</v>
      </c>
      <c r="K57" s="381"/>
      <c r="L57" s="381"/>
      <c r="M57" s="381"/>
      <c r="N57" s="381"/>
      <c r="O57" s="381"/>
      <c r="P57" s="381"/>
    </row>
    <row r="58" spans="1:16" ht="16" thickBot="1" x14ac:dyDescent="0.2">
      <c r="A58" s="204"/>
      <c r="B58" s="274"/>
      <c r="C58" s="195"/>
      <c r="D58" s="205"/>
      <c r="E58" s="205"/>
      <c r="F58" s="205"/>
      <c r="G58" s="206"/>
      <c r="H58" s="308">
        <f t="shared" si="0"/>
        <v>0</v>
      </c>
      <c r="I58" s="376">
        <f t="shared" si="1"/>
        <v>0</v>
      </c>
      <c r="K58" s="381"/>
      <c r="L58" s="381"/>
      <c r="M58" s="381"/>
      <c r="N58" s="381"/>
      <c r="O58" s="381"/>
      <c r="P58" s="381"/>
    </row>
    <row r="59" spans="1:16" x14ac:dyDescent="0.15">
      <c r="A59" s="204">
        <v>1</v>
      </c>
      <c r="B59" s="238" t="s">
        <v>85</v>
      </c>
      <c r="C59" s="195"/>
      <c r="D59" s="205"/>
      <c r="E59" s="205"/>
      <c r="F59" s="205"/>
      <c r="G59" s="206"/>
      <c r="H59" s="308">
        <f t="shared" si="0"/>
        <v>0</v>
      </c>
      <c r="I59" s="376">
        <f t="shared" si="1"/>
        <v>0</v>
      </c>
      <c r="K59" s="501" t="s">
        <v>75</v>
      </c>
      <c r="L59" s="502"/>
      <c r="M59" s="466"/>
      <c r="N59" s="467"/>
      <c r="O59" s="467"/>
      <c r="P59" s="468"/>
    </row>
    <row r="60" spans="1:16" ht="16" thickBot="1" x14ac:dyDescent="0.2">
      <c r="A60" s="204">
        <v>2</v>
      </c>
      <c r="B60" s="238" t="s">
        <v>85</v>
      </c>
      <c r="C60" s="195"/>
      <c r="D60" s="205"/>
      <c r="E60" s="205"/>
      <c r="F60" s="205"/>
      <c r="G60" s="206"/>
      <c r="H60" s="308">
        <f t="shared" si="0"/>
        <v>0</v>
      </c>
      <c r="I60" s="376">
        <f t="shared" si="1"/>
        <v>0</v>
      </c>
      <c r="K60" s="503" t="s">
        <v>76</v>
      </c>
      <c r="L60" s="504"/>
      <c r="M60" s="469"/>
      <c r="N60" s="470"/>
      <c r="O60" s="470"/>
      <c r="P60" s="471"/>
    </row>
    <row r="61" spans="1:16" ht="16" thickBot="1" x14ac:dyDescent="0.2">
      <c r="A61" s="204">
        <v>3</v>
      </c>
      <c r="B61" s="238" t="s">
        <v>85</v>
      </c>
      <c r="C61" s="195"/>
      <c r="D61" s="205"/>
      <c r="E61" s="205"/>
      <c r="F61" s="205"/>
      <c r="G61" s="206"/>
      <c r="H61" s="308">
        <f t="shared" si="0"/>
        <v>0</v>
      </c>
      <c r="I61" s="376">
        <f t="shared" si="1"/>
        <v>0</v>
      </c>
      <c r="K61" s="380"/>
      <c r="L61" s="381"/>
      <c r="M61" s="381"/>
      <c r="N61" s="381"/>
      <c r="O61" s="381"/>
      <c r="P61" s="382"/>
    </row>
    <row r="62" spans="1:16" ht="16" x14ac:dyDescent="0.2">
      <c r="A62" s="204">
        <v>4</v>
      </c>
      <c r="B62" s="238" t="s">
        <v>85</v>
      </c>
      <c r="C62" s="195"/>
      <c r="D62" s="205"/>
      <c r="E62" s="205"/>
      <c r="F62" s="205"/>
      <c r="G62" s="206"/>
      <c r="H62" s="308">
        <f t="shared" si="0"/>
        <v>0</v>
      </c>
      <c r="I62" s="376">
        <f t="shared" si="1"/>
        <v>0</v>
      </c>
      <c r="K62" s="505" t="s">
        <v>104</v>
      </c>
      <c r="L62" s="506"/>
      <c r="M62" s="506"/>
      <c r="N62" s="506"/>
      <c r="O62" s="507"/>
      <c r="P62" s="383">
        <v>2024</v>
      </c>
    </row>
    <row r="63" spans="1:16" ht="17" thickBot="1" x14ac:dyDescent="0.2">
      <c r="A63" s="204">
        <v>5</v>
      </c>
      <c r="B63" s="238" t="s">
        <v>85</v>
      </c>
      <c r="C63" s="195"/>
      <c r="D63" s="205"/>
      <c r="E63" s="205"/>
      <c r="F63" s="205"/>
      <c r="G63" s="206"/>
      <c r="H63" s="308">
        <f t="shared" ref="H63:H68" si="7">IF(D63="",0,$H$5)</f>
        <v>0</v>
      </c>
      <c r="I63" s="376">
        <f t="shared" ref="I63:I68" si="8">IF(D63="",0,1)</f>
        <v>0</v>
      </c>
      <c r="K63" s="384"/>
      <c r="L63" s="385" t="s">
        <v>90</v>
      </c>
      <c r="M63" s="385" t="s">
        <v>91</v>
      </c>
      <c r="N63" s="295" t="s">
        <v>3</v>
      </c>
      <c r="O63" s="295" t="s">
        <v>92</v>
      </c>
      <c r="P63" s="323" t="s">
        <v>93</v>
      </c>
    </row>
    <row r="64" spans="1:16" ht="16" x14ac:dyDescent="0.15">
      <c r="A64" s="204">
        <v>6</v>
      </c>
      <c r="B64" s="238" t="s">
        <v>85</v>
      </c>
      <c r="C64" s="195"/>
      <c r="D64" s="205"/>
      <c r="E64" s="205"/>
      <c r="F64" s="205"/>
      <c r="G64" s="206"/>
      <c r="H64" s="308">
        <f t="shared" si="7"/>
        <v>0</v>
      </c>
      <c r="I64" s="376">
        <f t="shared" si="8"/>
        <v>0</v>
      </c>
      <c r="K64" s="386">
        <v>1</v>
      </c>
      <c r="L64" s="328"/>
      <c r="M64" s="328"/>
      <c r="N64" s="328"/>
      <c r="O64" s="329"/>
      <c r="P64" s="324" t="str">
        <f>IF($O64="","",IF($O64="","",IF(13&gt;0,$P$9-$O64,$P$9-$O64-1)))</f>
        <v/>
      </c>
    </row>
    <row r="65" spans="1:16" ht="16" x14ac:dyDescent="0.15">
      <c r="A65" s="204">
        <v>7</v>
      </c>
      <c r="B65" s="238" t="s">
        <v>85</v>
      </c>
      <c r="C65" s="195"/>
      <c r="D65" s="205"/>
      <c r="E65" s="205"/>
      <c r="F65" s="205"/>
      <c r="G65" s="206"/>
      <c r="H65" s="308">
        <f t="shared" si="7"/>
        <v>0</v>
      </c>
      <c r="I65" s="376">
        <f t="shared" si="8"/>
        <v>0</v>
      </c>
      <c r="K65" s="387">
        <v>2</v>
      </c>
      <c r="L65" s="330"/>
      <c r="M65" s="330"/>
      <c r="N65" s="331"/>
      <c r="O65" s="332"/>
      <c r="P65" s="324" t="str">
        <f t="shared" ref="P65:P67" si="9">IF($O65="","",IF($O65="","",IF(13&gt;0,$P$9-$O65,$P$9-$O65-1)))</f>
        <v/>
      </c>
    </row>
    <row r="66" spans="1:16" ht="16" x14ac:dyDescent="0.15">
      <c r="A66" s="204">
        <v>8</v>
      </c>
      <c r="B66" s="238" t="s">
        <v>85</v>
      </c>
      <c r="C66" s="195"/>
      <c r="D66" s="205"/>
      <c r="E66" s="205"/>
      <c r="F66" s="205"/>
      <c r="G66" s="206"/>
      <c r="H66" s="308">
        <f t="shared" si="7"/>
        <v>0</v>
      </c>
      <c r="I66" s="376">
        <f t="shared" si="8"/>
        <v>0</v>
      </c>
      <c r="K66" s="387">
        <v>3</v>
      </c>
      <c r="L66" s="330"/>
      <c r="M66" s="330"/>
      <c r="N66" s="331"/>
      <c r="O66" s="332"/>
      <c r="P66" s="324" t="str">
        <f t="shared" si="9"/>
        <v/>
      </c>
    </row>
    <row r="67" spans="1:16" ht="17" thickBot="1" x14ac:dyDescent="0.2">
      <c r="A67" s="204">
        <v>9</v>
      </c>
      <c r="B67" s="238" t="s">
        <v>85</v>
      </c>
      <c r="C67" s="195"/>
      <c r="D67" s="205"/>
      <c r="E67" s="205"/>
      <c r="F67" s="205"/>
      <c r="G67" s="206"/>
      <c r="H67" s="308">
        <f t="shared" si="7"/>
        <v>0</v>
      </c>
      <c r="I67" s="376">
        <f t="shared" si="8"/>
        <v>0</v>
      </c>
      <c r="K67" s="384">
        <v>4</v>
      </c>
      <c r="L67" s="333"/>
      <c r="M67" s="333"/>
      <c r="N67" s="334"/>
      <c r="O67" s="335"/>
      <c r="P67" s="325" t="str">
        <f t="shared" si="9"/>
        <v/>
      </c>
    </row>
    <row r="68" spans="1:16" ht="16" thickBot="1" x14ac:dyDescent="0.2">
      <c r="A68" s="263">
        <v>10</v>
      </c>
      <c r="B68" s="273" t="s">
        <v>85</v>
      </c>
      <c r="C68" s="191"/>
      <c r="D68" s="207"/>
      <c r="E68" s="207"/>
      <c r="F68" s="207"/>
      <c r="G68" s="208"/>
      <c r="H68" s="309">
        <f t="shared" si="7"/>
        <v>0</v>
      </c>
      <c r="I68" s="377">
        <f t="shared" si="8"/>
        <v>0</v>
      </c>
    </row>
    <row r="69" spans="1:16" ht="16" thickBot="1" x14ac:dyDescent="0.2">
      <c r="H69" s="345">
        <f>SUM(H6:H68)</f>
        <v>0</v>
      </c>
      <c r="I69" s="379">
        <f>SUM(I6:I68)</f>
        <v>0</v>
      </c>
    </row>
    <row r="71" spans="1:16" x14ac:dyDescent="0.15">
      <c r="B71" s="209"/>
    </row>
    <row r="72" spans="1:16" x14ac:dyDescent="0.15">
      <c r="B72" s="210" t="s">
        <v>98</v>
      </c>
    </row>
    <row r="73" spans="1:16" x14ac:dyDescent="0.15">
      <c r="B73" s="210" t="s">
        <v>56</v>
      </c>
    </row>
    <row r="74" spans="1:16" x14ac:dyDescent="0.15">
      <c r="B74" s="210" t="s">
        <v>57</v>
      </c>
    </row>
  </sheetData>
  <sheetProtection algorithmName="SHA-512" hashValue="du510kSkEXfGiHvOPGy++89rFc7pQvQ2vpf2dVtfvFYn2ENNi2JG/83RbuTHCiijHraTTQ0/6XXujU4x2u2U6w==" saltValue="h9TEXaFyvg/0kG0rWS7j8A==" spinCount="100000" sheet="1" selectLockedCells="1"/>
  <mergeCells count="31">
    <mergeCell ref="K60:L60"/>
    <mergeCell ref="M60:P60"/>
    <mergeCell ref="K62:O62"/>
    <mergeCell ref="K49:L49"/>
    <mergeCell ref="M49:P49"/>
    <mergeCell ref="K51:O51"/>
    <mergeCell ref="K59:L59"/>
    <mergeCell ref="M59:P59"/>
    <mergeCell ref="K38:L38"/>
    <mergeCell ref="M38:P38"/>
    <mergeCell ref="K41:O41"/>
    <mergeCell ref="K48:L48"/>
    <mergeCell ref="M48:P48"/>
    <mergeCell ref="K39:L39"/>
    <mergeCell ref="M39:P39"/>
    <mergeCell ref="K30:O30"/>
    <mergeCell ref="K17:L17"/>
    <mergeCell ref="M17:P17"/>
    <mergeCell ref="K18:L18"/>
    <mergeCell ref="M18:P18"/>
    <mergeCell ref="K20:O20"/>
    <mergeCell ref="K9:O9"/>
    <mergeCell ref="K27:L27"/>
    <mergeCell ref="M27:P27"/>
    <mergeCell ref="K28:L28"/>
    <mergeCell ref="M28:P28"/>
    <mergeCell ref="C2:D2"/>
    <mergeCell ref="K6:L6"/>
    <mergeCell ref="M6:P6"/>
    <mergeCell ref="K7:L7"/>
    <mergeCell ref="M7:P7"/>
  </mergeCells>
  <phoneticPr fontId="4" type="noConversion"/>
  <pageMargins left="0.7" right="0.7" top="0.75" bottom="0.75" header="0.3" footer="0.3"/>
  <pageSetup scale="37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A9EB-D9D6-F549-9EC3-97EDC5285134}">
  <sheetPr>
    <tabColor rgb="FFD883FF"/>
    <pageSetUpPr fitToPage="1"/>
  </sheetPr>
  <dimension ref="A1:G39"/>
  <sheetViews>
    <sheetView zoomScale="120" zoomScaleNormal="120" workbookViewId="0">
      <selection activeCell="D2" sqref="D2:F2"/>
    </sheetView>
  </sheetViews>
  <sheetFormatPr baseColWidth="10" defaultColWidth="11.5" defaultRowHeight="16" x14ac:dyDescent="0.2"/>
  <cols>
    <col min="1" max="1" width="3.83203125" style="276" customWidth="1"/>
    <col min="2" max="2" width="11.6640625" style="277" customWidth="1"/>
    <col min="3" max="3" width="15.33203125" style="277" customWidth="1"/>
    <col min="4" max="4" width="13.5" style="277" customWidth="1"/>
    <col min="5" max="5" width="12" style="277" customWidth="1"/>
    <col min="6" max="6" width="23.1640625" style="277" customWidth="1"/>
    <col min="7" max="7" width="7.83203125" style="278" customWidth="1"/>
    <col min="8" max="248" width="11.5" style="277"/>
    <col min="249" max="249" width="2.6640625" style="277" customWidth="1"/>
    <col min="250" max="250" width="11.6640625" style="277" customWidth="1"/>
    <col min="251" max="252" width="13.5" style="277" customWidth="1"/>
    <col min="253" max="255" width="9.6640625" style="277" customWidth="1"/>
    <col min="256" max="256" width="13.33203125" style="277" customWidth="1"/>
    <col min="257" max="504" width="11.5" style="277"/>
    <col min="505" max="505" width="2.6640625" style="277" customWidth="1"/>
    <col min="506" max="506" width="11.6640625" style="277" customWidth="1"/>
    <col min="507" max="508" width="13.5" style="277" customWidth="1"/>
    <col min="509" max="511" width="9.6640625" style="277" customWidth="1"/>
    <col min="512" max="512" width="13.33203125" style="277" customWidth="1"/>
    <col min="513" max="760" width="11.5" style="277"/>
    <col min="761" max="761" width="2.6640625" style="277" customWidth="1"/>
    <col min="762" max="762" width="11.6640625" style="277" customWidth="1"/>
    <col min="763" max="764" width="13.5" style="277" customWidth="1"/>
    <col min="765" max="767" width="9.6640625" style="277" customWidth="1"/>
    <col min="768" max="768" width="13.33203125" style="277" customWidth="1"/>
    <col min="769" max="1016" width="11.5" style="277"/>
    <col min="1017" max="1017" width="2.6640625" style="277" customWidth="1"/>
    <col min="1018" max="1018" width="11.6640625" style="277" customWidth="1"/>
    <col min="1019" max="1020" width="13.5" style="277" customWidth="1"/>
    <col min="1021" max="1023" width="9.6640625" style="277" customWidth="1"/>
    <col min="1024" max="1024" width="13.33203125" style="277" customWidth="1"/>
    <col min="1025" max="1272" width="11.5" style="277"/>
    <col min="1273" max="1273" width="2.6640625" style="277" customWidth="1"/>
    <col min="1274" max="1274" width="11.6640625" style="277" customWidth="1"/>
    <col min="1275" max="1276" width="13.5" style="277" customWidth="1"/>
    <col min="1277" max="1279" width="9.6640625" style="277" customWidth="1"/>
    <col min="1280" max="1280" width="13.33203125" style="277" customWidth="1"/>
    <col min="1281" max="1528" width="11.5" style="277"/>
    <col min="1529" max="1529" width="2.6640625" style="277" customWidth="1"/>
    <col min="1530" max="1530" width="11.6640625" style="277" customWidth="1"/>
    <col min="1531" max="1532" width="13.5" style="277" customWidth="1"/>
    <col min="1533" max="1535" width="9.6640625" style="277" customWidth="1"/>
    <col min="1536" max="1536" width="13.33203125" style="277" customWidth="1"/>
    <col min="1537" max="1784" width="11.5" style="277"/>
    <col min="1785" max="1785" width="2.6640625" style="277" customWidth="1"/>
    <col min="1786" max="1786" width="11.6640625" style="277" customWidth="1"/>
    <col min="1787" max="1788" width="13.5" style="277" customWidth="1"/>
    <col min="1789" max="1791" width="9.6640625" style="277" customWidth="1"/>
    <col min="1792" max="1792" width="13.33203125" style="277" customWidth="1"/>
    <col min="1793" max="2040" width="11.5" style="277"/>
    <col min="2041" max="2041" width="2.6640625" style="277" customWidth="1"/>
    <col min="2042" max="2042" width="11.6640625" style="277" customWidth="1"/>
    <col min="2043" max="2044" width="13.5" style="277" customWidth="1"/>
    <col min="2045" max="2047" width="9.6640625" style="277" customWidth="1"/>
    <col min="2048" max="2048" width="13.33203125" style="277" customWidth="1"/>
    <col min="2049" max="2296" width="11.5" style="277"/>
    <col min="2297" max="2297" width="2.6640625" style="277" customWidth="1"/>
    <col min="2298" max="2298" width="11.6640625" style="277" customWidth="1"/>
    <col min="2299" max="2300" width="13.5" style="277" customWidth="1"/>
    <col min="2301" max="2303" width="9.6640625" style="277" customWidth="1"/>
    <col min="2304" max="2304" width="13.33203125" style="277" customWidth="1"/>
    <col min="2305" max="2552" width="11.5" style="277"/>
    <col min="2553" max="2553" width="2.6640625" style="277" customWidth="1"/>
    <col min="2554" max="2554" width="11.6640625" style="277" customWidth="1"/>
    <col min="2555" max="2556" width="13.5" style="277" customWidth="1"/>
    <col min="2557" max="2559" width="9.6640625" style="277" customWidth="1"/>
    <col min="2560" max="2560" width="13.33203125" style="277" customWidth="1"/>
    <col min="2561" max="2808" width="11.5" style="277"/>
    <col min="2809" max="2809" width="2.6640625" style="277" customWidth="1"/>
    <col min="2810" max="2810" width="11.6640625" style="277" customWidth="1"/>
    <col min="2811" max="2812" width="13.5" style="277" customWidth="1"/>
    <col min="2813" max="2815" width="9.6640625" style="277" customWidth="1"/>
    <col min="2816" max="2816" width="13.33203125" style="277" customWidth="1"/>
    <col min="2817" max="3064" width="11.5" style="277"/>
    <col min="3065" max="3065" width="2.6640625" style="277" customWidth="1"/>
    <col min="3066" max="3066" width="11.6640625" style="277" customWidth="1"/>
    <col min="3067" max="3068" width="13.5" style="277" customWidth="1"/>
    <col min="3069" max="3071" width="9.6640625" style="277" customWidth="1"/>
    <col min="3072" max="3072" width="13.33203125" style="277" customWidth="1"/>
    <col min="3073" max="3320" width="11.5" style="277"/>
    <col min="3321" max="3321" width="2.6640625" style="277" customWidth="1"/>
    <col min="3322" max="3322" width="11.6640625" style="277" customWidth="1"/>
    <col min="3323" max="3324" width="13.5" style="277" customWidth="1"/>
    <col min="3325" max="3327" width="9.6640625" style="277" customWidth="1"/>
    <col min="3328" max="3328" width="13.33203125" style="277" customWidth="1"/>
    <col min="3329" max="3576" width="11.5" style="277"/>
    <col min="3577" max="3577" width="2.6640625" style="277" customWidth="1"/>
    <col min="3578" max="3578" width="11.6640625" style="277" customWidth="1"/>
    <col min="3579" max="3580" width="13.5" style="277" customWidth="1"/>
    <col min="3581" max="3583" width="9.6640625" style="277" customWidth="1"/>
    <col min="3584" max="3584" width="13.33203125" style="277" customWidth="1"/>
    <col min="3585" max="3832" width="11.5" style="277"/>
    <col min="3833" max="3833" width="2.6640625" style="277" customWidth="1"/>
    <col min="3834" max="3834" width="11.6640625" style="277" customWidth="1"/>
    <col min="3835" max="3836" width="13.5" style="277" customWidth="1"/>
    <col min="3837" max="3839" width="9.6640625" style="277" customWidth="1"/>
    <col min="3840" max="3840" width="13.33203125" style="277" customWidth="1"/>
    <col min="3841" max="4088" width="11.5" style="277"/>
    <col min="4089" max="4089" width="2.6640625" style="277" customWidth="1"/>
    <col min="4090" max="4090" width="11.6640625" style="277" customWidth="1"/>
    <col min="4091" max="4092" width="13.5" style="277" customWidth="1"/>
    <col min="4093" max="4095" width="9.6640625" style="277" customWidth="1"/>
    <col min="4096" max="4096" width="13.33203125" style="277" customWidth="1"/>
    <col min="4097" max="4344" width="11.5" style="277"/>
    <col min="4345" max="4345" width="2.6640625" style="277" customWidth="1"/>
    <col min="4346" max="4346" width="11.6640625" style="277" customWidth="1"/>
    <col min="4347" max="4348" width="13.5" style="277" customWidth="1"/>
    <col min="4349" max="4351" width="9.6640625" style="277" customWidth="1"/>
    <col min="4352" max="4352" width="13.33203125" style="277" customWidth="1"/>
    <col min="4353" max="4600" width="11.5" style="277"/>
    <col min="4601" max="4601" width="2.6640625" style="277" customWidth="1"/>
    <col min="4602" max="4602" width="11.6640625" style="277" customWidth="1"/>
    <col min="4603" max="4604" width="13.5" style="277" customWidth="1"/>
    <col min="4605" max="4607" width="9.6640625" style="277" customWidth="1"/>
    <col min="4608" max="4608" width="13.33203125" style="277" customWidth="1"/>
    <col min="4609" max="4856" width="11.5" style="277"/>
    <col min="4857" max="4857" width="2.6640625" style="277" customWidth="1"/>
    <col min="4858" max="4858" width="11.6640625" style="277" customWidth="1"/>
    <col min="4859" max="4860" width="13.5" style="277" customWidth="1"/>
    <col min="4861" max="4863" width="9.6640625" style="277" customWidth="1"/>
    <col min="4864" max="4864" width="13.33203125" style="277" customWidth="1"/>
    <col min="4865" max="5112" width="11.5" style="277"/>
    <col min="5113" max="5113" width="2.6640625" style="277" customWidth="1"/>
    <col min="5114" max="5114" width="11.6640625" style="277" customWidth="1"/>
    <col min="5115" max="5116" width="13.5" style="277" customWidth="1"/>
    <col min="5117" max="5119" width="9.6640625" style="277" customWidth="1"/>
    <col min="5120" max="5120" width="13.33203125" style="277" customWidth="1"/>
    <col min="5121" max="5368" width="11.5" style="277"/>
    <col min="5369" max="5369" width="2.6640625" style="277" customWidth="1"/>
    <col min="5370" max="5370" width="11.6640625" style="277" customWidth="1"/>
    <col min="5371" max="5372" width="13.5" style="277" customWidth="1"/>
    <col min="5373" max="5375" width="9.6640625" style="277" customWidth="1"/>
    <col min="5376" max="5376" width="13.33203125" style="277" customWidth="1"/>
    <col min="5377" max="5624" width="11.5" style="277"/>
    <col min="5625" max="5625" width="2.6640625" style="277" customWidth="1"/>
    <col min="5626" max="5626" width="11.6640625" style="277" customWidth="1"/>
    <col min="5627" max="5628" width="13.5" style="277" customWidth="1"/>
    <col min="5629" max="5631" width="9.6640625" style="277" customWidth="1"/>
    <col min="5632" max="5632" width="13.33203125" style="277" customWidth="1"/>
    <col min="5633" max="5880" width="11.5" style="277"/>
    <col min="5881" max="5881" width="2.6640625" style="277" customWidth="1"/>
    <col min="5882" max="5882" width="11.6640625" style="277" customWidth="1"/>
    <col min="5883" max="5884" width="13.5" style="277" customWidth="1"/>
    <col min="5885" max="5887" width="9.6640625" style="277" customWidth="1"/>
    <col min="5888" max="5888" width="13.33203125" style="277" customWidth="1"/>
    <col min="5889" max="6136" width="11.5" style="277"/>
    <col min="6137" max="6137" width="2.6640625" style="277" customWidth="1"/>
    <col min="6138" max="6138" width="11.6640625" style="277" customWidth="1"/>
    <col min="6139" max="6140" width="13.5" style="277" customWidth="1"/>
    <col min="6141" max="6143" width="9.6640625" style="277" customWidth="1"/>
    <col min="6144" max="6144" width="13.33203125" style="277" customWidth="1"/>
    <col min="6145" max="6392" width="11.5" style="277"/>
    <col min="6393" max="6393" width="2.6640625" style="277" customWidth="1"/>
    <col min="6394" max="6394" width="11.6640625" style="277" customWidth="1"/>
    <col min="6395" max="6396" width="13.5" style="277" customWidth="1"/>
    <col min="6397" max="6399" width="9.6640625" style="277" customWidth="1"/>
    <col min="6400" max="6400" width="13.33203125" style="277" customWidth="1"/>
    <col min="6401" max="6648" width="11.5" style="277"/>
    <col min="6649" max="6649" width="2.6640625" style="277" customWidth="1"/>
    <col min="6650" max="6650" width="11.6640625" style="277" customWidth="1"/>
    <col min="6651" max="6652" width="13.5" style="277" customWidth="1"/>
    <col min="6653" max="6655" width="9.6640625" style="277" customWidth="1"/>
    <col min="6656" max="6656" width="13.33203125" style="277" customWidth="1"/>
    <col min="6657" max="6904" width="11.5" style="277"/>
    <col min="6905" max="6905" width="2.6640625" style="277" customWidth="1"/>
    <col min="6906" max="6906" width="11.6640625" style="277" customWidth="1"/>
    <col min="6907" max="6908" width="13.5" style="277" customWidth="1"/>
    <col min="6909" max="6911" width="9.6640625" style="277" customWidth="1"/>
    <col min="6912" max="6912" width="13.33203125" style="277" customWidth="1"/>
    <col min="6913" max="7160" width="11.5" style="277"/>
    <col min="7161" max="7161" width="2.6640625" style="277" customWidth="1"/>
    <col min="7162" max="7162" width="11.6640625" style="277" customWidth="1"/>
    <col min="7163" max="7164" width="13.5" style="277" customWidth="1"/>
    <col min="7165" max="7167" width="9.6640625" style="277" customWidth="1"/>
    <col min="7168" max="7168" width="13.33203125" style="277" customWidth="1"/>
    <col min="7169" max="7416" width="11.5" style="277"/>
    <col min="7417" max="7417" width="2.6640625" style="277" customWidth="1"/>
    <col min="7418" max="7418" width="11.6640625" style="277" customWidth="1"/>
    <col min="7419" max="7420" width="13.5" style="277" customWidth="1"/>
    <col min="7421" max="7423" width="9.6640625" style="277" customWidth="1"/>
    <col min="7424" max="7424" width="13.33203125" style="277" customWidth="1"/>
    <col min="7425" max="7672" width="11.5" style="277"/>
    <col min="7673" max="7673" width="2.6640625" style="277" customWidth="1"/>
    <col min="7674" max="7674" width="11.6640625" style="277" customWidth="1"/>
    <col min="7675" max="7676" width="13.5" style="277" customWidth="1"/>
    <col min="7677" max="7679" width="9.6640625" style="277" customWidth="1"/>
    <col min="7680" max="7680" width="13.33203125" style="277" customWidth="1"/>
    <col min="7681" max="7928" width="11.5" style="277"/>
    <col min="7929" max="7929" width="2.6640625" style="277" customWidth="1"/>
    <col min="7930" max="7930" width="11.6640625" style="277" customWidth="1"/>
    <col min="7931" max="7932" width="13.5" style="277" customWidth="1"/>
    <col min="7933" max="7935" width="9.6640625" style="277" customWidth="1"/>
    <col min="7936" max="7936" width="13.33203125" style="277" customWidth="1"/>
    <col min="7937" max="8184" width="11.5" style="277"/>
    <col min="8185" max="8185" width="2.6640625" style="277" customWidth="1"/>
    <col min="8186" max="8186" width="11.6640625" style="277" customWidth="1"/>
    <col min="8187" max="8188" width="13.5" style="277" customWidth="1"/>
    <col min="8189" max="8191" width="9.6640625" style="277" customWidth="1"/>
    <col min="8192" max="8192" width="13.33203125" style="277" customWidth="1"/>
    <col min="8193" max="8440" width="11.5" style="277"/>
    <col min="8441" max="8441" width="2.6640625" style="277" customWidth="1"/>
    <col min="8442" max="8442" width="11.6640625" style="277" customWidth="1"/>
    <col min="8443" max="8444" width="13.5" style="277" customWidth="1"/>
    <col min="8445" max="8447" width="9.6640625" style="277" customWidth="1"/>
    <col min="8448" max="8448" width="13.33203125" style="277" customWidth="1"/>
    <col min="8449" max="8696" width="11.5" style="277"/>
    <col min="8697" max="8697" width="2.6640625" style="277" customWidth="1"/>
    <col min="8698" max="8698" width="11.6640625" style="277" customWidth="1"/>
    <col min="8699" max="8700" width="13.5" style="277" customWidth="1"/>
    <col min="8701" max="8703" width="9.6640625" style="277" customWidth="1"/>
    <col min="8704" max="8704" width="13.33203125" style="277" customWidth="1"/>
    <col min="8705" max="8952" width="11.5" style="277"/>
    <col min="8953" max="8953" width="2.6640625" style="277" customWidth="1"/>
    <col min="8954" max="8954" width="11.6640625" style="277" customWidth="1"/>
    <col min="8955" max="8956" width="13.5" style="277" customWidth="1"/>
    <col min="8957" max="8959" width="9.6640625" style="277" customWidth="1"/>
    <col min="8960" max="8960" width="13.33203125" style="277" customWidth="1"/>
    <col min="8961" max="9208" width="11.5" style="277"/>
    <col min="9209" max="9209" width="2.6640625" style="277" customWidth="1"/>
    <col min="9210" max="9210" width="11.6640625" style="277" customWidth="1"/>
    <col min="9211" max="9212" width="13.5" style="277" customWidth="1"/>
    <col min="9213" max="9215" width="9.6640625" style="277" customWidth="1"/>
    <col min="9216" max="9216" width="13.33203125" style="277" customWidth="1"/>
    <col min="9217" max="9464" width="11.5" style="277"/>
    <col min="9465" max="9465" width="2.6640625" style="277" customWidth="1"/>
    <col min="9466" max="9466" width="11.6640625" style="277" customWidth="1"/>
    <col min="9467" max="9468" width="13.5" style="277" customWidth="1"/>
    <col min="9469" max="9471" width="9.6640625" style="277" customWidth="1"/>
    <col min="9472" max="9472" width="13.33203125" style="277" customWidth="1"/>
    <col min="9473" max="9720" width="11.5" style="277"/>
    <col min="9721" max="9721" width="2.6640625" style="277" customWidth="1"/>
    <col min="9722" max="9722" width="11.6640625" style="277" customWidth="1"/>
    <col min="9723" max="9724" width="13.5" style="277" customWidth="1"/>
    <col min="9725" max="9727" width="9.6640625" style="277" customWidth="1"/>
    <col min="9728" max="9728" width="13.33203125" style="277" customWidth="1"/>
    <col min="9729" max="9976" width="11.5" style="277"/>
    <col min="9977" max="9977" width="2.6640625" style="277" customWidth="1"/>
    <col min="9978" max="9978" width="11.6640625" style="277" customWidth="1"/>
    <col min="9979" max="9980" width="13.5" style="277" customWidth="1"/>
    <col min="9981" max="9983" width="9.6640625" style="277" customWidth="1"/>
    <col min="9984" max="9984" width="13.33203125" style="277" customWidth="1"/>
    <col min="9985" max="10232" width="11.5" style="277"/>
    <col min="10233" max="10233" width="2.6640625" style="277" customWidth="1"/>
    <col min="10234" max="10234" width="11.6640625" style="277" customWidth="1"/>
    <col min="10235" max="10236" width="13.5" style="277" customWidth="1"/>
    <col min="10237" max="10239" width="9.6640625" style="277" customWidth="1"/>
    <col min="10240" max="10240" width="13.33203125" style="277" customWidth="1"/>
    <col min="10241" max="10488" width="11.5" style="277"/>
    <col min="10489" max="10489" width="2.6640625" style="277" customWidth="1"/>
    <col min="10490" max="10490" width="11.6640625" style="277" customWidth="1"/>
    <col min="10491" max="10492" width="13.5" style="277" customWidth="1"/>
    <col min="10493" max="10495" width="9.6640625" style="277" customWidth="1"/>
    <col min="10496" max="10496" width="13.33203125" style="277" customWidth="1"/>
    <col min="10497" max="10744" width="11.5" style="277"/>
    <col min="10745" max="10745" width="2.6640625" style="277" customWidth="1"/>
    <col min="10746" max="10746" width="11.6640625" style="277" customWidth="1"/>
    <col min="10747" max="10748" width="13.5" style="277" customWidth="1"/>
    <col min="10749" max="10751" width="9.6640625" style="277" customWidth="1"/>
    <col min="10752" max="10752" width="13.33203125" style="277" customWidth="1"/>
    <col min="10753" max="11000" width="11.5" style="277"/>
    <col min="11001" max="11001" width="2.6640625" style="277" customWidth="1"/>
    <col min="11002" max="11002" width="11.6640625" style="277" customWidth="1"/>
    <col min="11003" max="11004" width="13.5" style="277" customWidth="1"/>
    <col min="11005" max="11007" width="9.6640625" style="277" customWidth="1"/>
    <col min="11008" max="11008" width="13.33203125" style="277" customWidth="1"/>
    <col min="11009" max="11256" width="11.5" style="277"/>
    <col min="11257" max="11257" width="2.6640625" style="277" customWidth="1"/>
    <col min="11258" max="11258" width="11.6640625" style="277" customWidth="1"/>
    <col min="11259" max="11260" width="13.5" style="277" customWidth="1"/>
    <col min="11261" max="11263" width="9.6640625" style="277" customWidth="1"/>
    <col min="11264" max="11264" width="13.33203125" style="277" customWidth="1"/>
    <col min="11265" max="11512" width="11.5" style="277"/>
    <col min="11513" max="11513" width="2.6640625" style="277" customWidth="1"/>
    <col min="11514" max="11514" width="11.6640625" style="277" customWidth="1"/>
    <col min="11515" max="11516" width="13.5" style="277" customWidth="1"/>
    <col min="11517" max="11519" width="9.6640625" style="277" customWidth="1"/>
    <col min="11520" max="11520" width="13.33203125" style="277" customWidth="1"/>
    <col min="11521" max="11768" width="11.5" style="277"/>
    <col min="11769" max="11769" width="2.6640625" style="277" customWidth="1"/>
    <col min="11770" max="11770" width="11.6640625" style="277" customWidth="1"/>
    <col min="11771" max="11772" width="13.5" style="277" customWidth="1"/>
    <col min="11773" max="11775" width="9.6640625" style="277" customWidth="1"/>
    <col min="11776" max="11776" width="13.33203125" style="277" customWidth="1"/>
    <col min="11777" max="12024" width="11.5" style="277"/>
    <col min="12025" max="12025" width="2.6640625" style="277" customWidth="1"/>
    <col min="12026" max="12026" width="11.6640625" style="277" customWidth="1"/>
    <col min="12027" max="12028" width="13.5" style="277" customWidth="1"/>
    <col min="12029" max="12031" width="9.6640625" style="277" customWidth="1"/>
    <col min="12032" max="12032" width="13.33203125" style="277" customWidth="1"/>
    <col min="12033" max="12280" width="11.5" style="277"/>
    <col min="12281" max="12281" width="2.6640625" style="277" customWidth="1"/>
    <col min="12282" max="12282" width="11.6640625" style="277" customWidth="1"/>
    <col min="12283" max="12284" width="13.5" style="277" customWidth="1"/>
    <col min="12285" max="12287" width="9.6640625" style="277" customWidth="1"/>
    <col min="12288" max="12288" width="13.33203125" style="277" customWidth="1"/>
    <col min="12289" max="12536" width="11.5" style="277"/>
    <col min="12537" max="12537" width="2.6640625" style="277" customWidth="1"/>
    <col min="12538" max="12538" width="11.6640625" style="277" customWidth="1"/>
    <col min="12539" max="12540" width="13.5" style="277" customWidth="1"/>
    <col min="12541" max="12543" width="9.6640625" style="277" customWidth="1"/>
    <col min="12544" max="12544" width="13.33203125" style="277" customWidth="1"/>
    <col min="12545" max="12792" width="11.5" style="277"/>
    <col min="12793" max="12793" width="2.6640625" style="277" customWidth="1"/>
    <col min="12794" max="12794" width="11.6640625" style="277" customWidth="1"/>
    <col min="12795" max="12796" width="13.5" style="277" customWidth="1"/>
    <col min="12797" max="12799" width="9.6640625" style="277" customWidth="1"/>
    <col min="12800" max="12800" width="13.33203125" style="277" customWidth="1"/>
    <col min="12801" max="13048" width="11.5" style="277"/>
    <col min="13049" max="13049" width="2.6640625" style="277" customWidth="1"/>
    <col min="13050" max="13050" width="11.6640625" style="277" customWidth="1"/>
    <col min="13051" max="13052" width="13.5" style="277" customWidth="1"/>
    <col min="13053" max="13055" width="9.6640625" style="277" customWidth="1"/>
    <col min="13056" max="13056" width="13.33203125" style="277" customWidth="1"/>
    <col min="13057" max="13304" width="11.5" style="277"/>
    <col min="13305" max="13305" width="2.6640625" style="277" customWidth="1"/>
    <col min="13306" max="13306" width="11.6640625" style="277" customWidth="1"/>
    <col min="13307" max="13308" width="13.5" style="277" customWidth="1"/>
    <col min="13309" max="13311" width="9.6640625" style="277" customWidth="1"/>
    <col min="13312" max="13312" width="13.33203125" style="277" customWidth="1"/>
    <col min="13313" max="13560" width="11.5" style="277"/>
    <col min="13561" max="13561" width="2.6640625" style="277" customWidth="1"/>
    <col min="13562" max="13562" width="11.6640625" style="277" customWidth="1"/>
    <col min="13563" max="13564" width="13.5" style="277" customWidth="1"/>
    <col min="13565" max="13567" width="9.6640625" style="277" customWidth="1"/>
    <col min="13568" max="13568" width="13.33203125" style="277" customWidth="1"/>
    <col min="13569" max="13816" width="11.5" style="277"/>
    <col min="13817" max="13817" width="2.6640625" style="277" customWidth="1"/>
    <col min="13818" max="13818" width="11.6640625" style="277" customWidth="1"/>
    <col min="13819" max="13820" width="13.5" style="277" customWidth="1"/>
    <col min="13821" max="13823" width="9.6640625" style="277" customWidth="1"/>
    <col min="13824" max="13824" width="13.33203125" style="277" customWidth="1"/>
    <col min="13825" max="14072" width="11.5" style="277"/>
    <col min="14073" max="14073" width="2.6640625" style="277" customWidth="1"/>
    <col min="14074" max="14074" width="11.6640625" style="277" customWidth="1"/>
    <col min="14075" max="14076" width="13.5" style="277" customWidth="1"/>
    <col min="14077" max="14079" width="9.6640625" style="277" customWidth="1"/>
    <col min="14080" max="14080" width="13.33203125" style="277" customWidth="1"/>
    <col min="14081" max="14328" width="11.5" style="277"/>
    <col min="14329" max="14329" width="2.6640625" style="277" customWidth="1"/>
    <col min="14330" max="14330" width="11.6640625" style="277" customWidth="1"/>
    <col min="14331" max="14332" width="13.5" style="277" customWidth="1"/>
    <col min="14333" max="14335" width="9.6640625" style="277" customWidth="1"/>
    <col min="14336" max="14336" width="13.33203125" style="277" customWidth="1"/>
    <col min="14337" max="14584" width="11.5" style="277"/>
    <col min="14585" max="14585" width="2.6640625" style="277" customWidth="1"/>
    <col min="14586" max="14586" width="11.6640625" style="277" customWidth="1"/>
    <col min="14587" max="14588" width="13.5" style="277" customWidth="1"/>
    <col min="14589" max="14591" width="9.6640625" style="277" customWidth="1"/>
    <col min="14592" max="14592" width="13.33203125" style="277" customWidth="1"/>
    <col min="14593" max="14840" width="11.5" style="277"/>
    <col min="14841" max="14841" width="2.6640625" style="277" customWidth="1"/>
    <col min="14842" max="14842" width="11.6640625" style="277" customWidth="1"/>
    <col min="14843" max="14844" width="13.5" style="277" customWidth="1"/>
    <col min="14845" max="14847" width="9.6640625" style="277" customWidth="1"/>
    <col min="14848" max="14848" width="13.33203125" style="277" customWidth="1"/>
    <col min="14849" max="15096" width="11.5" style="277"/>
    <col min="15097" max="15097" width="2.6640625" style="277" customWidth="1"/>
    <col min="15098" max="15098" width="11.6640625" style="277" customWidth="1"/>
    <col min="15099" max="15100" width="13.5" style="277" customWidth="1"/>
    <col min="15101" max="15103" width="9.6640625" style="277" customWidth="1"/>
    <col min="15104" max="15104" width="13.33203125" style="277" customWidth="1"/>
    <col min="15105" max="15352" width="11.5" style="277"/>
    <col min="15353" max="15353" width="2.6640625" style="277" customWidth="1"/>
    <col min="15354" max="15354" width="11.6640625" style="277" customWidth="1"/>
    <col min="15355" max="15356" width="13.5" style="277" customWidth="1"/>
    <col min="15357" max="15359" width="9.6640625" style="277" customWidth="1"/>
    <col min="15360" max="15360" width="13.33203125" style="277" customWidth="1"/>
    <col min="15361" max="15608" width="11.5" style="277"/>
    <col min="15609" max="15609" width="2.6640625" style="277" customWidth="1"/>
    <col min="15610" max="15610" width="11.6640625" style="277" customWidth="1"/>
    <col min="15611" max="15612" width="13.5" style="277" customWidth="1"/>
    <col min="15613" max="15615" width="9.6640625" style="277" customWidth="1"/>
    <col min="15616" max="15616" width="13.33203125" style="277" customWidth="1"/>
    <col min="15617" max="15864" width="11.5" style="277"/>
    <col min="15865" max="15865" width="2.6640625" style="277" customWidth="1"/>
    <col min="15866" max="15866" width="11.6640625" style="277" customWidth="1"/>
    <col min="15867" max="15868" width="13.5" style="277" customWidth="1"/>
    <col min="15869" max="15871" width="9.6640625" style="277" customWidth="1"/>
    <col min="15872" max="15872" width="13.33203125" style="277" customWidth="1"/>
    <col min="15873" max="16120" width="11.5" style="277"/>
    <col min="16121" max="16121" width="2.6640625" style="277" customWidth="1"/>
    <col min="16122" max="16122" width="11.6640625" style="277" customWidth="1"/>
    <col min="16123" max="16124" width="13.5" style="277" customWidth="1"/>
    <col min="16125" max="16127" width="9.6640625" style="277" customWidth="1"/>
    <col min="16128" max="16128" width="13.33203125" style="277" customWidth="1"/>
    <col min="16129" max="16384" width="11.5" style="277"/>
  </cols>
  <sheetData>
    <row r="1" spans="1:7" ht="17" thickBot="1" x14ac:dyDescent="0.25"/>
    <row r="2" spans="1:7" x14ac:dyDescent="0.2">
      <c r="B2" s="517" t="s">
        <v>74</v>
      </c>
      <c r="C2" s="518"/>
      <c r="D2" s="519">
        <f>Fakturace!B2</f>
        <v>0</v>
      </c>
      <c r="E2" s="519"/>
      <c r="F2" s="520"/>
    </row>
    <row r="3" spans="1:7" x14ac:dyDescent="0.2">
      <c r="A3" s="277"/>
      <c r="B3" s="521" t="s">
        <v>89</v>
      </c>
      <c r="C3" s="522"/>
      <c r="D3" s="523"/>
      <c r="E3" s="524"/>
      <c r="F3" s="525"/>
    </row>
    <row r="4" spans="1:7" ht="17" thickBot="1" x14ac:dyDescent="0.25">
      <c r="A4" s="277"/>
      <c r="B4" s="526" t="s">
        <v>76</v>
      </c>
      <c r="C4" s="527"/>
      <c r="D4" s="528"/>
      <c r="E4" s="529"/>
      <c r="F4" s="530"/>
    </row>
    <row r="5" spans="1:7" ht="17" thickBot="1" x14ac:dyDescent="0.25">
      <c r="C5" s="279"/>
      <c r="D5" s="279"/>
      <c r="E5" s="279"/>
      <c r="F5" s="279"/>
    </row>
    <row r="6" spans="1:7" x14ac:dyDescent="0.2">
      <c r="A6" s="280"/>
      <c r="B6" s="510" t="s">
        <v>97</v>
      </c>
      <c r="C6" s="511"/>
      <c r="D6" s="511"/>
      <c r="E6" s="512"/>
      <c r="F6" s="281">
        <v>2024</v>
      </c>
      <c r="G6" s="513" t="s">
        <v>8</v>
      </c>
    </row>
    <row r="7" spans="1:7" ht="17" thickBot="1" x14ac:dyDescent="0.2">
      <c r="A7" s="282"/>
      <c r="B7" s="283" t="s">
        <v>90</v>
      </c>
      <c r="C7" s="283" t="s">
        <v>91</v>
      </c>
      <c r="D7" s="284" t="s">
        <v>3</v>
      </c>
      <c r="E7" s="284" t="s">
        <v>92</v>
      </c>
      <c r="F7" s="285" t="s">
        <v>93</v>
      </c>
      <c r="G7" s="514"/>
    </row>
    <row r="8" spans="1:7" x14ac:dyDescent="0.2">
      <c r="A8" s="286">
        <v>1</v>
      </c>
      <c r="B8" s="287"/>
      <c r="C8" s="287"/>
      <c r="D8" s="287"/>
      <c r="E8" s="288"/>
      <c r="F8" s="294" t="str">
        <f t="shared" ref="F8:F32" si="0">IF($E8="","",IF($E8="","",IF(13&gt;0,$F$6-$E8,$F$6-$E8-1)))</f>
        <v/>
      </c>
      <c r="G8" s="289">
        <f>IF(C8="",0,1)</f>
        <v>0</v>
      </c>
    </row>
    <row r="9" spans="1:7" x14ac:dyDescent="0.2">
      <c r="A9" s="290">
        <v>2</v>
      </c>
      <c r="B9" s="291"/>
      <c r="C9" s="291"/>
      <c r="D9" s="292"/>
      <c r="E9" s="293"/>
      <c r="F9" s="294" t="str">
        <f t="shared" si="0"/>
        <v/>
      </c>
      <c r="G9" s="289">
        <f t="shared" ref="G9:G32" si="1">IF(C9="",0,1)</f>
        <v>0</v>
      </c>
    </row>
    <row r="10" spans="1:7" x14ac:dyDescent="0.2">
      <c r="A10" s="290">
        <v>3</v>
      </c>
      <c r="B10" s="291"/>
      <c r="C10" s="291"/>
      <c r="D10" s="292"/>
      <c r="E10" s="293"/>
      <c r="F10" s="294" t="str">
        <f t="shared" si="0"/>
        <v/>
      </c>
      <c r="G10" s="289">
        <f t="shared" si="1"/>
        <v>0</v>
      </c>
    </row>
    <row r="11" spans="1:7" x14ac:dyDescent="0.2">
      <c r="A11" s="290">
        <v>4</v>
      </c>
      <c r="B11" s="291"/>
      <c r="C11" s="291"/>
      <c r="D11" s="292"/>
      <c r="E11" s="293"/>
      <c r="F11" s="294" t="str">
        <f t="shared" si="0"/>
        <v/>
      </c>
      <c r="G11" s="289">
        <f t="shared" si="1"/>
        <v>0</v>
      </c>
    </row>
    <row r="12" spans="1:7" x14ac:dyDescent="0.2">
      <c r="A12" s="290">
        <v>5</v>
      </c>
      <c r="B12" s="291"/>
      <c r="C12" s="291"/>
      <c r="D12" s="292"/>
      <c r="E12" s="293"/>
      <c r="F12" s="294" t="str">
        <f t="shared" si="0"/>
        <v/>
      </c>
      <c r="G12" s="289">
        <f t="shared" si="1"/>
        <v>0</v>
      </c>
    </row>
    <row r="13" spans="1:7" x14ac:dyDescent="0.2">
      <c r="A13" s="290">
        <v>6</v>
      </c>
      <c r="B13" s="291"/>
      <c r="C13" s="291"/>
      <c r="D13" s="292"/>
      <c r="E13" s="293"/>
      <c r="F13" s="294" t="str">
        <f t="shared" si="0"/>
        <v/>
      </c>
      <c r="G13" s="289">
        <f t="shared" si="1"/>
        <v>0</v>
      </c>
    </row>
    <row r="14" spans="1:7" x14ac:dyDescent="0.2">
      <c r="A14" s="290">
        <v>7</v>
      </c>
      <c r="B14" s="291"/>
      <c r="C14" s="291"/>
      <c r="D14" s="292"/>
      <c r="E14" s="293"/>
      <c r="F14" s="294" t="str">
        <f t="shared" si="0"/>
        <v/>
      </c>
      <c r="G14" s="289">
        <f t="shared" si="1"/>
        <v>0</v>
      </c>
    </row>
    <row r="15" spans="1:7" x14ac:dyDescent="0.2">
      <c r="A15" s="290">
        <v>8</v>
      </c>
      <c r="B15" s="291"/>
      <c r="C15" s="291"/>
      <c r="D15" s="292"/>
      <c r="E15" s="293"/>
      <c r="F15" s="294" t="str">
        <f t="shared" si="0"/>
        <v/>
      </c>
      <c r="G15" s="289">
        <f t="shared" si="1"/>
        <v>0</v>
      </c>
    </row>
    <row r="16" spans="1:7" x14ac:dyDescent="0.2">
      <c r="A16" s="290">
        <v>9</v>
      </c>
      <c r="B16" s="291"/>
      <c r="C16" s="291"/>
      <c r="D16" s="292"/>
      <c r="E16" s="293"/>
      <c r="F16" s="294" t="str">
        <f t="shared" si="0"/>
        <v/>
      </c>
      <c r="G16" s="289">
        <f t="shared" si="1"/>
        <v>0</v>
      </c>
    </row>
    <row r="17" spans="1:7" x14ac:dyDescent="0.2">
      <c r="A17" s="290">
        <v>10</v>
      </c>
      <c r="B17" s="291"/>
      <c r="C17" s="291"/>
      <c r="D17" s="292"/>
      <c r="E17" s="293"/>
      <c r="F17" s="294" t="str">
        <f t="shared" si="0"/>
        <v/>
      </c>
      <c r="G17" s="289">
        <f t="shared" si="1"/>
        <v>0</v>
      </c>
    </row>
    <row r="18" spans="1:7" x14ac:dyDescent="0.2">
      <c r="A18" s="290">
        <v>11</v>
      </c>
      <c r="B18" s="291"/>
      <c r="C18" s="291"/>
      <c r="D18" s="292"/>
      <c r="E18" s="293"/>
      <c r="F18" s="294" t="str">
        <f t="shared" si="0"/>
        <v/>
      </c>
      <c r="G18" s="289">
        <f t="shared" si="1"/>
        <v>0</v>
      </c>
    </row>
    <row r="19" spans="1:7" x14ac:dyDescent="0.2">
      <c r="A19" s="290">
        <v>12</v>
      </c>
      <c r="B19" s="291"/>
      <c r="C19" s="291"/>
      <c r="D19" s="292"/>
      <c r="E19" s="293"/>
      <c r="F19" s="294" t="str">
        <f t="shared" si="0"/>
        <v/>
      </c>
      <c r="G19" s="289">
        <f t="shared" si="1"/>
        <v>0</v>
      </c>
    </row>
    <row r="20" spans="1:7" x14ac:dyDescent="0.2">
      <c r="A20" s="290">
        <v>13</v>
      </c>
      <c r="B20" s="291"/>
      <c r="C20" s="291"/>
      <c r="D20" s="292"/>
      <c r="E20" s="293"/>
      <c r="F20" s="294" t="str">
        <f t="shared" si="0"/>
        <v/>
      </c>
      <c r="G20" s="289">
        <f t="shared" si="1"/>
        <v>0</v>
      </c>
    </row>
    <row r="21" spans="1:7" x14ac:dyDescent="0.2">
      <c r="A21" s="290">
        <v>14</v>
      </c>
      <c r="B21" s="291"/>
      <c r="C21" s="291"/>
      <c r="D21" s="292"/>
      <c r="E21" s="293"/>
      <c r="F21" s="294" t="str">
        <f t="shared" si="0"/>
        <v/>
      </c>
      <c r="G21" s="289">
        <f t="shared" si="1"/>
        <v>0</v>
      </c>
    </row>
    <row r="22" spans="1:7" x14ac:dyDescent="0.2">
      <c r="A22" s="290">
        <v>15</v>
      </c>
      <c r="B22" s="291"/>
      <c r="C22" s="291"/>
      <c r="D22" s="292"/>
      <c r="E22" s="293"/>
      <c r="F22" s="294" t="str">
        <f t="shared" si="0"/>
        <v/>
      </c>
      <c r="G22" s="289">
        <f t="shared" si="1"/>
        <v>0</v>
      </c>
    </row>
    <row r="23" spans="1:7" x14ac:dyDescent="0.2">
      <c r="A23" s="290">
        <v>16</v>
      </c>
      <c r="B23" s="291"/>
      <c r="C23" s="291"/>
      <c r="D23" s="292"/>
      <c r="E23" s="293"/>
      <c r="F23" s="294" t="str">
        <f t="shared" si="0"/>
        <v/>
      </c>
      <c r="G23" s="289">
        <f t="shared" si="1"/>
        <v>0</v>
      </c>
    </row>
    <row r="24" spans="1:7" x14ac:dyDescent="0.2">
      <c r="A24" s="290">
        <v>17</v>
      </c>
      <c r="B24" s="291"/>
      <c r="C24" s="291"/>
      <c r="D24" s="292"/>
      <c r="E24" s="293"/>
      <c r="F24" s="294" t="str">
        <f t="shared" si="0"/>
        <v/>
      </c>
      <c r="G24" s="289">
        <f t="shared" si="1"/>
        <v>0</v>
      </c>
    </row>
    <row r="25" spans="1:7" x14ac:dyDescent="0.2">
      <c r="A25" s="290">
        <v>18</v>
      </c>
      <c r="B25" s="291"/>
      <c r="C25" s="291"/>
      <c r="D25" s="292"/>
      <c r="E25" s="293"/>
      <c r="F25" s="294" t="str">
        <f t="shared" si="0"/>
        <v/>
      </c>
      <c r="G25" s="289">
        <f t="shared" si="1"/>
        <v>0</v>
      </c>
    </row>
    <row r="26" spans="1:7" x14ac:dyDescent="0.2">
      <c r="A26" s="290">
        <v>19</v>
      </c>
      <c r="B26" s="291"/>
      <c r="C26" s="291"/>
      <c r="D26" s="292"/>
      <c r="E26" s="293"/>
      <c r="F26" s="294" t="str">
        <f t="shared" si="0"/>
        <v/>
      </c>
      <c r="G26" s="289">
        <f t="shared" si="1"/>
        <v>0</v>
      </c>
    </row>
    <row r="27" spans="1:7" x14ac:dyDescent="0.2">
      <c r="A27" s="290">
        <v>20</v>
      </c>
      <c r="B27" s="291"/>
      <c r="C27" s="291"/>
      <c r="D27" s="292"/>
      <c r="E27" s="293"/>
      <c r="F27" s="294" t="str">
        <f t="shared" si="0"/>
        <v/>
      </c>
      <c r="G27" s="289">
        <f t="shared" si="1"/>
        <v>0</v>
      </c>
    </row>
    <row r="28" spans="1:7" x14ac:dyDescent="0.2">
      <c r="A28" s="290">
        <v>21</v>
      </c>
      <c r="B28" s="291"/>
      <c r="C28" s="291"/>
      <c r="D28" s="292"/>
      <c r="E28" s="293"/>
      <c r="F28" s="294" t="str">
        <f t="shared" si="0"/>
        <v/>
      </c>
      <c r="G28" s="289">
        <f t="shared" si="1"/>
        <v>0</v>
      </c>
    </row>
    <row r="29" spans="1:7" x14ac:dyDescent="0.2">
      <c r="A29" s="290">
        <v>22</v>
      </c>
      <c r="B29" s="291"/>
      <c r="C29" s="291"/>
      <c r="D29" s="292"/>
      <c r="E29" s="293"/>
      <c r="F29" s="294" t="str">
        <f t="shared" si="0"/>
        <v/>
      </c>
      <c r="G29" s="289">
        <f t="shared" si="1"/>
        <v>0</v>
      </c>
    </row>
    <row r="30" spans="1:7" x14ac:dyDescent="0.2">
      <c r="A30" s="290">
        <v>23</v>
      </c>
      <c r="B30" s="291"/>
      <c r="C30" s="291"/>
      <c r="D30" s="292"/>
      <c r="E30" s="293"/>
      <c r="F30" s="294" t="str">
        <f t="shared" si="0"/>
        <v/>
      </c>
      <c r="G30" s="289">
        <f t="shared" si="1"/>
        <v>0</v>
      </c>
    </row>
    <row r="31" spans="1:7" x14ac:dyDescent="0.2">
      <c r="A31" s="290">
        <v>24</v>
      </c>
      <c r="B31" s="291"/>
      <c r="C31" s="291"/>
      <c r="D31" s="292"/>
      <c r="E31" s="293"/>
      <c r="F31" s="294" t="str">
        <f t="shared" si="0"/>
        <v/>
      </c>
      <c r="G31" s="289">
        <f t="shared" si="1"/>
        <v>0</v>
      </c>
    </row>
    <row r="32" spans="1:7" ht="17" thickBot="1" x14ac:dyDescent="0.25">
      <c r="A32" s="282">
        <v>25</v>
      </c>
      <c r="B32" s="295"/>
      <c r="C32" s="295"/>
      <c r="D32" s="296"/>
      <c r="E32" s="297"/>
      <c r="F32" s="298" t="str">
        <f t="shared" si="0"/>
        <v/>
      </c>
      <c r="G32" s="299">
        <f t="shared" si="1"/>
        <v>0</v>
      </c>
    </row>
    <row r="33" spans="2:7" ht="17" thickBot="1" x14ac:dyDescent="0.25">
      <c r="B33" s="515" t="s">
        <v>94</v>
      </c>
      <c r="C33" s="516"/>
      <c r="D33" s="300">
        <f>COUNT(F8:F32)</f>
        <v>0</v>
      </c>
      <c r="E33" s="301" t="s">
        <v>95</v>
      </c>
      <c r="F33" s="302" t="str">
        <f>IFERROR(AVERAGE(F8:F32),"")</f>
        <v/>
      </c>
      <c r="G33" s="303">
        <f>SUM(G8:G32)</f>
        <v>0</v>
      </c>
    </row>
    <row r="34" spans="2:7" ht="17" thickBot="1" x14ac:dyDescent="0.25">
      <c r="B34" s="508" t="s">
        <v>96</v>
      </c>
      <c r="C34" s="509"/>
      <c r="D34" s="304"/>
      <c r="E34" s="305" t="str">
        <f>IF($D$33&lt;10,"je jich málo","ANO")</f>
        <v>je jich málo</v>
      </c>
      <c r="F34" s="306" t="str">
        <f>IF($E34="ANO",IF($F$33&lt;14,"YOUTH",IF($F$33&lt;17,"JUNIOR",IF($F$33&gt;16.99,"Senior"))),"")</f>
        <v/>
      </c>
    </row>
    <row r="35" spans="2:7" x14ac:dyDescent="0.2">
      <c r="C35" s="307"/>
      <c r="D35" s="307"/>
      <c r="E35" s="307"/>
      <c r="F35" s="307"/>
    </row>
    <row r="36" spans="2:7" x14ac:dyDescent="0.2">
      <c r="C36" s="307"/>
      <c r="D36" s="307"/>
      <c r="E36" s="307"/>
      <c r="F36" s="307"/>
    </row>
    <row r="37" spans="2:7" x14ac:dyDescent="0.2">
      <c r="C37" s="307"/>
      <c r="D37" s="307"/>
      <c r="E37" s="307"/>
      <c r="F37" s="307"/>
    </row>
    <row r="38" spans="2:7" x14ac:dyDescent="0.2">
      <c r="C38" s="307"/>
    </row>
    <row r="39" spans="2:7" x14ac:dyDescent="0.2">
      <c r="C39" s="307"/>
    </row>
  </sheetData>
  <sheetProtection algorithmName="SHA-512" hashValue="jKuvjvXI+ZrgmJjA0r2XvZCbHjRJvX7FvNc5I3szdm7UOy2+ILW9VqhX2INBmSJ93YZEAugecuAdBr+jamctcQ==" saltValue="fvl55fbd/tcQlA8dG2IWNg==" spinCount="100000" sheet="1" selectLockedCells="1"/>
  <mergeCells count="10">
    <mergeCell ref="B34:C34"/>
    <mergeCell ref="B6:E6"/>
    <mergeCell ref="G6:G7"/>
    <mergeCell ref="B33:C33"/>
    <mergeCell ref="B2:C2"/>
    <mergeCell ref="D2:F2"/>
    <mergeCell ref="B3:C3"/>
    <mergeCell ref="D3:F3"/>
    <mergeCell ref="B4:C4"/>
    <mergeCell ref="D4:F4"/>
  </mergeCells>
  <pageMargins left="0.7" right="0.7" top="0.75" bottom="0.75" header="0.3" footer="0.3"/>
  <pageSetup scale="37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C8BC-3BE5-2C4D-B78C-6B210DD7327C}">
  <sheetPr>
    <tabColor rgb="FFD883FF"/>
    <pageSetUpPr fitToPage="1"/>
  </sheetPr>
  <dimension ref="A1:G24"/>
  <sheetViews>
    <sheetView topLeftCell="A2" zoomScale="120" zoomScaleNormal="120" workbookViewId="0">
      <selection activeCell="D2" sqref="D2:F2"/>
    </sheetView>
  </sheetViews>
  <sheetFormatPr baseColWidth="10" defaultColWidth="11.5" defaultRowHeight="16" x14ac:dyDescent="0.2"/>
  <cols>
    <col min="1" max="1" width="3.83203125" style="276" customWidth="1"/>
    <col min="2" max="2" width="11.6640625" style="277" customWidth="1"/>
    <col min="3" max="3" width="15.33203125" style="277" customWidth="1"/>
    <col min="4" max="4" width="13.5" style="277" customWidth="1"/>
    <col min="5" max="5" width="12" style="277" customWidth="1"/>
    <col min="6" max="6" width="23.1640625" style="277" customWidth="1"/>
    <col min="7" max="7" width="7.83203125" style="278" customWidth="1"/>
    <col min="8" max="248" width="11.5" style="277"/>
    <col min="249" max="249" width="2.6640625" style="277" customWidth="1"/>
    <col min="250" max="250" width="11.6640625" style="277" customWidth="1"/>
    <col min="251" max="252" width="13.5" style="277" customWidth="1"/>
    <col min="253" max="255" width="9.6640625" style="277" customWidth="1"/>
    <col min="256" max="256" width="13.33203125" style="277" customWidth="1"/>
    <col min="257" max="504" width="11.5" style="277"/>
    <col min="505" max="505" width="2.6640625" style="277" customWidth="1"/>
    <col min="506" max="506" width="11.6640625" style="277" customWidth="1"/>
    <col min="507" max="508" width="13.5" style="277" customWidth="1"/>
    <col min="509" max="511" width="9.6640625" style="277" customWidth="1"/>
    <col min="512" max="512" width="13.33203125" style="277" customWidth="1"/>
    <col min="513" max="760" width="11.5" style="277"/>
    <col min="761" max="761" width="2.6640625" style="277" customWidth="1"/>
    <col min="762" max="762" width="11.6640625" style="277" customWidth="1"/>
    <col min="763" max="764" width="13.5" style="277" customWidth="1"/>
    <col min="765" max="767" width="9.6640625" style="277" customWidth="1"/>
    <col min="768" max="768" width="13.33203125" style="277" customWidth="1"/>
    <col min="769" max="1016" width="11.5" style="277"/>
    <col min="1017" max="1017" width="2.6640625" style="277" customWidth="1"/>
    <col min="1018" max="1018" width="11.6640625" style="277" customWidth="1"/>
    <col min="1019" max="1020" width="13.5" style="277" customWidth="1"/>
    <col min="1021" max="1023" width="9.6640625" style="277" customWidth="1"/>
    <col min="1024" max="1024" width="13.33203125" style="277" customWidth="1"/>
    <col min="1025" max="1272" width="11.5" style="277"/>
    <col min="1273" max="1273" width="2.6640625" style="277" customWidth="1"/>
    <col min="1274" max="1274" width="11.6640625" style="277" customWidth="1"/>
    <col min="1275" max="1276" width="13.5" style="277" customWidth="1"/>
    <col min="1277" max="1279" width="9.6640625" style="277" customWidth="1"/>
    <col min="1280" max="1280" width="13.33203125" style="277" customWidth="1"/>
    <col min="1281" max="1528" width="11.5" style="277"/>
    <col min="1529" max="1529" width="2.6640625" style="277" customWidth="1"/>
    <col min="1530" max="1530" width="11.6640625" style="277" customWidth="1"/>
    <col min="1531" max="1532" width="13.5" style="277" customWidth="1"/>
    <col min="1533" max="1535" width="9.6640625" style="277" customWidth="1"/>
    <col min="1536" max="1536" width="13.33203125" style="277" customWidth="1"/>
    <col min="1537" max="1784" width="11.5" style="277"/>
    <col min="1785" max="1785" width="2.6640625" style="277" customWidth="1"/>
    <col min="1786" max="1786" width="11.6640625" style="277" customWidth="1"/>
    <col min="1787" max="1788" width="13.5" style="277" customWidth="1"/>
    <col min="1789" max="1791" width="9.6640625" style="277" customWidth="1"/>
    <col min="1792" max="1792" width="13.33203125" style="277" customWidth="1"/>
    <col min="1793" max="2040" width="11.5" style="277"/>
    <col min="2041" max="2041" width="2.6640625" style="277" customWidth="1"/>
    <col min="2042" max="2042" width="11.6640625" style="277" customWidth="1"/>
    <col min="2043" max="2044" width="13.5" style="277" customWidth="1"/>
    <col min="2045" max="2047" width="9.6640625" style="277" customWidth="1"/>
    <col min="2048" max="2048" width="13.33203125" style="277" customWidth="1"/>
    <col min="2049" max="2296" width="11.5" style="277"/>
    <col min="2297" max="2297" width="2.6640625" style="277" customWidth="1"/>
    <col min="2298" max="2298" width="11.6640625" style="277" customWidth="1"/>
    <col min="2299" max="2300" width="13.5" style="277" customWidth="1"/>
    <col min="2301" max="2303" width="9.6640625" style="277" customWidth="1"/>
    <col min="2304" max="2304" width="13.33203125" style="277" customWidth="1"/>
    <col min="2305" max="2552" width="11.5" style="277"/>
    <col min="2553" max="2553" width="2.6640625" style="277" customWidth="1"/>
    <col min="2554" max="2554" width="11.6640625" style="277" customWidth="1"/>
    <col min="2555" max="2556" width="13.5" style="277" customWidth="1"/>
    <col min="2557" max="2559" width="9.6640625" style="277" customWidth="1"/>
    <col min="2560" max="2560" width="13.33203125" style="277" customWidth="1"/>
    <col min="2561" max="2808" width="11.5" style="277"/>
    <col min="2809" max="2809" width="2.6640625" style="277" customWidth="1"/>
    <col min="2810" max="2810" width="11.6640625" style="277" customWidth="1"/>
    <col min="2811" max="2812" width="13.5" style="277" customWidth="1"/>
    <col min="2813" max="2815" width="9.6640625" style="277" customWidth="1"/>
    <col min="2816" max="2816" width="13.33203125" style="277" customWidth="1"/>
    <col min="2817" max="3064" width="11.5" style="277"/>
    <col min="3065" max="3065" width="2.6640625" style="277" customWidth="1"/>
    <col min="3066" max="3066" width="11.6640625" style="277" customWidth="1"/>
    <col min="3067" max="3068" width="13.5" style="277" customWidth="1"/>
    <col min="3069" max="3071" width="9.6640625" style="277" customWidth="1"/>
    <col min="3072" max="3072" width="13.33203125" style="277" customWidth="1"/>
    <col min="3073" max="3320" width="11.5" style="277"/>
    <col min="3321" max="3321" width="2.6640625" style="277" customWidth="1"/>
    <col min="3322" max="3322" width="11.6640625" style="277" customWidth="1"/>
    <col min="3323" max="3324" width="13.5" style="277" customWidth="1"/>
    <col min="3325" max="3327" width="9.6640625" style="277" customWidth="1"/>
    <col min="3328" max="3328" width="13.33203125" style="277" customWidth="1"/>
    <col min="3329" max="3576" width="11.5" style="277"/>
    <col min="3577" max="3577" width="2.6640625" style="277" customWidth="1"/>
    <col min="3578" max="3578" width="11.6640625" style="277" customWidth="1"/>
    <col min="3579" max="3580" width="13.5" style="277" customWidth="1"/>
    <col min="3581" max="3583" width="9.6640625" style="277" customWidth="1"/>
    <col min="3584" max="3584" width="13.33203125" style="277" customWidth="1"/>
    <col min="3585" max="3832" width="11.5" style="277"/>
    <col min="3833" max="3833" width="2.6640625" style="277" customWidth="1"/>
    <col min="3834" max="3834" width="11.6640625" style="277" customWidth="1"/>
    <col min="3835" max="3836" width="13.5" style="277" customWidth="1"/>
    <col min="3837" max="3839" width="9.6640625" style="277" customWidth="1"/>
    <col min="3840" max="3840" width="13.33203125" style="277" customWidth="1"/>
    <col min="3841" max="4088" width="11.5" style="277"/>
    <col min="4089" max="4089" width="2.6640625" style="277" customWidth="1"/>
    <col min="4090" max="4090" width="11.6640625" style="277" customWidth="1"/>
    <col min="4091" max="4092" width="13.5" style="277" customWidth="1"/>
    <col min="4093" max="4095" width="9.6640625" style="277" customWidth="1"/>
    <col min="4096" max="4096" width="13.33203125" style="277" customWidth="1"/>
    <col min="4097" max="4344" width="11.5" style="277"/>
    <col min="4345" max="4345" width="2.6640625" style="277" customWidth="1"/>
    <col min="4346" max="4346" width="11.6640625" style="277" customWidth="1"/>
    <col min="4347" max="4348" width="13.5" style="277" customWidth="1"/>
    <col min="4349" max="4351" width="9.6640625" style="277" customWidth="1"/>
    <col min="4352" max="4352" width="13.33203125" style="277" customWidth="1"/>
    <col min="4353" max="4600" width="11.5" style="277"/>
    <col min="4601" max="4601" width="2.6640625" style="277" customWidth="1"/>
    <col min="4602" max="4602" width="11.6640625" style="277" customWidth="1"/>
    <col min="4603" max="4604" width="13.5" style="277" customWidth="1"/>
    <col min="4605" max="4607" width="9.6640625" style="277" customWidth="1"/>
    <col min="4608" max="4608" width="13.33203125" style="277" customWidth="1"/>
    <col min="4609" max="4856" width="11.5" style="277"/>
    <col min="4857" max="4857" width="2.6640625" style="277" customWidth="1"/>
    <col min="4858" max="4858" width="11.6640625" style="277" customWidth="1"/>
    <col min="4859" max="4860" width="13.5" style="277" customWidth="1"/>
    <col min="4861" max="4863" width="9.6640625" style="277" customWidth="1"/>
    <col min="4864" max="4864" width="13.33203125" style="277" customWidth="1"/>
    <col min="4865" max="5112" width="11.5" style="277"/>
    <col min="5113" max="5113" width="2.6640625" style="277" customWidth="1"/>
    <col min="5114" max="5114" width="11.6640625" style="277" customWidth="1"/>
    <col min="5115" max="5116" width="13.5" style="277" customWidth="1"/>
    <col min="5117" max="5119" width="9.6640625" style="277" customWidth="1"/>
    <col min="5120" max="5120" width="13.33203125" style="277" customWidth="1"/>
    <col min="5121" max="5368" width="11.5" style="277"/>
    <col min="5369" max="5369" width="2.6640625" style="277" customWidth="1"/>
    <col min="5370" max="5370" width="11.6640625" style="277" customWidth="1"/>
    <col min="5371" max="5372" width="13.5" style="277" customWidth="1"/>
    <col min="5373" max="5375" width="9.6640625" style="277" customWidth="1"/>
    <col min="5376" max="5376" width="13.33203125" style="277" customWidth="1"/>
    <col min="5377" max="5624" width="11.5" style="277"/>
    <col min="5625" max="5625" width="2.6640625" style="277" customWidth="1"/>
    <col min="5626" max="5626" width="11.6640625" style="277" customWidth="1"/>
    <col min="5627" max="5628" width="13.5" style="277" customWidth="1"/>
    <col min="5629" max="5631" width="9.6640625" style="277" customWidth="1"/>
    <col min="5632" max="5632" width="13.33203125" style="277" customWidth="1"/>
    <col min="5633" max="5880" width="11.5" style="277"/>
    <col min="5881" max="5881" width="2.6640625" style="277" customWidth="1"/>
    <col min="5882" max="5882" width="11.6640625" style="277" customWidth="1"/>
    <col min="5883" max="5884" width="13.5" style="277" customWidth="1"/>
    <col min="5885" max="5887" width="9.6640625" style="277" customWidth="1"/>
    <col min="5888" max="5888" width="13.33203125" style="277" customWidth="1"/>
    <col min="5889" max="6136" width="11.5" style="277"/>
    <col min="6137" max="6137" width="2.6640625" style="277" customWidth="1"/>
    <col min="6138" max="6138" width="11.6640625" style="277" customWidth="1"/>
    <col min="6139" max="6140" width="13.5" style="277" customWidth="1"/>
    <col min="6141" max="6143" width="9.6640625" style="277" customWidth="1"/>
    <col min="6144" max="6144" width="13.33203125" style="277" customWidth="1"/>
    <col min="6145" max="6392" width="11.5" style="277"/>
    <col min="6393" max="6393" width="2.6640625" style="277" customWidth="1"/>
    <col min="6394" max="6394" width="11.6640625" style="277" customWidth="1"/>
    <col min="6395" max="6396" width="13.5" style="277" customWidth="1"/>
    <col min="6397" max="6399" width="9.6640625" style="277" customWidth="1"/>
    <col min="6400" max="6400" width="13.33203125" style="277" customWidth="1"/>
    <col min="6401" max="6648" width="11.5" style="277"/>
    <col min="6649" max="6649" width="2.6640625" style="277" customWidth="1"/>
    <col min="6650" max="6650" width="11.6640625" style="277" customWidth="1"/>
    <col min="6651" max="6652" width="13.5" style="277" customWidth="1"/>
    <col min="6653" max="6655" width="9.6640625" style="277" customWidth="1"/>
    <col min="6656" max="6656" width="13.33203125" style="277" customWidth="1"/>
    <col min="6657" max="6904" width="11.5" style="277"/>
    <col min="6905" max="6905" width="2.6640625" style="277" customWidth="1"/>
    <col min="6906" max="6906" width="11.6640625" style="277" customWidth="1"/>
    <col min="6907" max="6908" width="13.5" style="277" customWidth="1"/>
    <col min="6909" max="6911" width="9.6640625" style="277" customWidth="1"/>
    <col min="6912" max="6912" width="13.33203125" style="277" customWidth="1"/>
    <col min="6913" max="7160" width="11.5" style="277"/>
    <col min="7161" max="7161" width="2.6640625" style="277" customWidth="1"/>
    <col min="7162" max="7162" width="11.6640625" style="277" customWidth="1"/>
    <col min="7163" max="7164" width="13.5" style="277" customWidth="1"/>
    <col min="7165" max="7167" width="9.6640625" style="277" customWidth="1"/>
    <col min="7168" max="7168" width="13.33203125" style="277" customWidth="1"/>
    <col min="7169" max="7416" width="11.5" style="277"/>
    <col min="7417" max="7417" width="2.6640625" style="277" customWidth="1"/>
    <col min="7418" max="7418" width="11.6640625" style="277" customWidth="1"/>
    <col min="7419" max="7420" width="13.5" style="277" customWidth="1"/>
    <col min="7421" max="7423" width="9.6640625" style="277" customWidth="1"/>
    <col min="7424" max="7424" width="13.33203125" style="277" customWidth="1"/>
    <col min="7425" max="7672" width="11.5" style="277"/>
    <col min="7673" max="7673" width="2.6640625" style="277" customWidth="1"/>
    <col min="7674" max="7674" width="11.6640625" style="277" customWidth="1"/>
    <col min="7675" max="7676" width="13.5" style="277" customWidth="1"/>
    <col min="7677" max="7679" width="9.6640625" style="277" customWidth="1"/>
    <col min="7680" max="7680" width="13.33203125" style="277" customWidth="1"/>
    <col min="7681" max="7928" width="11.5" style="277"/>
    <col min="7929" max="7929" width="2.6640625" style="277" customWidth="1"/>
    <col min="7930" max="7930" width="11.6640625" style="277" customWidth="1"/>
    <col min="7931" max="7932" width="13.5" style="277" customWidth="1"/>
    <col min="7933" max="7935" width="9.6640625" style="277" customWidth="1"/>
    <col min="7936" max="7936" width="13.33203125" style="277" customWidth="1"/>
    <col min="7937" max="8184" width="11.5" style="277"/>
    <col min="8185" max="8185" width="2.6640625" style="277" customWidth="1"/>
    <col min="8186" max="8186" width="11.6640625" style="277" customWidth="1"/>
    <col min="8187" max="8188" width="13.5" style="277" customWidth="1"/>
    <col min="8189" max="8191" width="9.6640625" style="277" customWidth="1"/>
    <col min="8192" max="8192" width="13.33203125" style="277" customWidth="1"/>
    <col min="8193" max="8440" width="11.5" style="277"/>
    <col min="8441" max="8441" width="2.6640625" style="277" customWidth="1"/>
    <col min="8442" max="8442" width="11.6640625" style="277" customWidth="1"/>
    <col min="8443" max="8444" width="13.5" style="277" customWidth="1"/>
    <col min="8445" max="8447" width="9.6640625" style="277" customWidth="1"/>
    <col min="8448" max="8448" width="13.33203125" style="277" customWidth="1"/>
    <col min="8449" max="8696" width="11.5" style="277"/>
    <col min="8697" max="8697" width="2.6640625" style="277" customWidth="1"/>
    <col min="8698" max="8698" width="11.6640625" style="277" customWidth="1"/>
    <col min="8699" max="8700" width="13.5" style="277" customWidth="1"/>
    <col min="8701" max="8703" width="9.6640625" style="277" customWidth="1"/>
    <col min="8704" max="8704" width="13.33203125" style="277" customWidth="1"/>
    <col min="8705" max="8952" width="11.5" style="277"/>
    <col min="8953" max="8953" width="2.6640625" style="277" customWidth="1"/>
    <col min="8954" max="8954" width="11.6640625" style="277" customWidth="1"/>
    <col min="8955" max="8956" width="13.5" style="277" customWidth="1"/>
    <col min="8957" max="8959" width="9.6640625" style="277" customWidth="1"/>
    <col min="8960" max="8960" width="13.33203125" style="277" customWidth="1"/>
    <col min="8961" max="9208" width="11.5" style="277"/>
    <col min="9209" max="9209" width="2.6640625" style="277" customWidth="1"/>
    <col min="9210" max="9210" width="11.6640625" style="277" customWidth="1"/>
    <col min="9211" max="9212" width="13.5" style="277" customWidth="1"/>
    <col min="9213" max="9215" width="9.6640625" style="277" customWidth="1"/>
    <col min="9216" max="9216" width="13.33203125" style="277" customWidth="1"/>
    <col min="9217" max="9464" width="11.5" style="277"/>
    <col min="9465" max="9465" width="2.6640625" style="277" customWidth="1"/>
    <col min="9466" max="9466" width="11.6640625" style="277" customWidth="1"/>
    <col min="9467" max="9468" width="13.5" style="277" customWidth="1"/>
    <col min="9469" max="9471" width="9.6640625" style="277" customWidth="1"/>
    <col min="9472" max="9472" width="13.33203125" style="277" customWidth="1"/>
    <col min="9473" max="9720" width="11.5" style="277"/>
    <col min="9721" max="9721" width="2.6640625" style="277" customWidth="1"/>
    <col min="9722" max="9722" width="11.6640625" style="277" customWidth="1"/>
    <col min="9723" max="9724" width="13.5" style="277" customWidth="1"/>
    <col min="9725" max="9727" width="9.6640625" style="277" customWidth="1"/>
    <col min="9728" max="9728" width="13.33203125" style="277" customWidth="1"/>
    <col min="9729" max="9976" width="11.5" style="277"/>
    <col min="9977" max="9977" width="2.6640625" style="277" customWidth="1"/>
    <col min="9978" max="9978" width="11.6640625" style="277" customWidth="1"/>
    <col min="9979" max="9980" width="13.5" style="277" customWidth="1"/>
    <col min="9981" max="9983" width="9.6640625" style="277" customWidth="1"/>
    <col min="9984" max="9984" width="13.33203125" style="277" customWidth="1"/>
    <col min="9985" max="10232" width="11.5" style="277"/>
    <col min="10233" max="10233" width="2.6640625" style="277" customWidth="1"/>
    <col min="10234" max="10234" width="11.6640625" style="277" customWidth="1"/>
    <col min="10235" max="10236" width="13.5" style="277" customWidth="1"/>
    <col min="10237" max="10239" width="9.6640625" style="277" customWidth="1"/>
    <col min="10240" max="10240" width="13.33203125" style="277" customWidth="1"/>
    <col min="10241" max="10488" width="11.5" style="277"/>
    <col min="10489" max="10489" width="2.6640625" style="277" customWidth="1"/>
    <col min="10490" max="10490" width="11.6640625" style="277" customWidth="1"/>
    <col min="10491" max="10492" width="13.5" style="277" customWidth="1"/>
    <col min="10493" max="10495" width="9.6640625" style="277" customWidth="1"/>
    <col min="10496" max="10496" width="13.33203125" style="277" customWidth="1"/>
    <col min="10497" max="10744" width="11.5" style="277"/>
    <col min="10745" max="10745" width="2.6640625" style="277" customWidth="1"/>
    <col min="10746" max="10746" width="11.6640625" style="277" customWidth="1"/>
    <col min="10747" max="10748" width="13.5" style="277" customWidth="1"/>
    <col min="10749" max="10751" width="9.6640625" style="277" customWidth="1"/>
    <col min="10752" max="10752" width="13.33203125" style="277" customWidth="1"/>
    <col min="10753" max="11000" width="11.5" style="277"/>
    <col min="11001" max="11001" width="2.6640625" style="277" customWidth="1"/>
    <col min="11002" max="11002" width="11.6640625" style="277" customWidth="1"/>
    <col min="11003" max="11004" width="13.5" style="277" customWidth="1"/>
    <col min="11005" max="11007" width="9.6640625" style="277" customWidth="1"/>
    <col min="11008" max="11008" width="13.33203125" style="277" customWidth="1"/>
    <col min="11009" max="11256" width="11.5" style="277"/>
    <col min="11257" max="11257" width="2.6640625" style="277" customWidth="1"/>
    <col min="11258" max="11258" width="11.6640625" style="277" customWidth="1"/>
    <col min="11259" max="11260" width="13.5" style="277" customWidth="1"/>
    <col min="11261" max="11263" width="9.6640625" style="277" customWidth="1"/>
    <col min="11264" max="11264" width="13.33203125" style="277" customWidth="1"/>
    <col min="11265" max="11512" width="11.5" style="277"/>
    <col min="11513" max="11513" width="2.6640625" style="277" customWidth="1"/>
    <col min="11514" max="11514" width="11.6640625" style="277" customWidth="1"/>
    <col min="11515" max="11516" width="13.5" style="277" customWidth="1"/>
    <col min="11517" max="11519" width="9.6640625" style="277" customWidth="1"/>
    <col min="11520" max="11520" width="13.33203125" style="277" customWidth="1"/>
    <col min="11521" max="11768" width="11.5" style="277"/>
    <col min="11769" max="11769" width="2.6640625" style="277" customWidth="1"/>
    <col min="11770" max="11770" width="11.6640625" style="277" customWidth="1"/>
    <col min="11771" max="11772" width="13.5" style="277" customWidth="1"/>
    <col min="11773" max="11775" width="9.6640625" style="277" customWidth="1"/>
    <col min="11776" max="11776" width="13.33203125" style="277" customWidth="1"/>
    <col min="11777" max="12024" width="11.5" style="277"/>
    <col min="12025" max="12025" width="2.6640625" style="277" customWidth="1"/>
    <col min="12026" max="12026" width="11.6640625" style="277" customWidth="1"/>
    <col min="12027" max="12028" width="13.5" style="277" customWidth="1"/>
    <col min="12029" max="12031" width="9.6640625" style="277" customWidth="1"/>
    <col min="12032" max="12032" width="13.33203125" style="277" customWidth="1"/>
    <col min="12033" max="12280" width="11.5" style="277"/>
    <col min="12281" max="12281" width="2.6640625" style="277" customWidth="1"/>
    <col min="12282" max="12282" width="11.6640625" style="277" customWidth="1"/>
    <col min="12283" max="12284" width="13.5" style="277" customWidth="1"/>
    <col min="12285" max="12287" width="9.6640625" style="277" customWidth="1"/>
    <col min="12288" max="12288" width="13.33203125" style="277" customWidth="1"/>
    <col min="12289" max="12536" width="11.5" style="277"/>
    <col min="12537" max="12537" width="2.6640625" style="277" customWidth="1"/>
    <col min="12538" max="12538" width="11.6640625" style="277" customWidth="1"/>
    <col min="12539" max="12540" width="13.5" style="277" customWidth="1"/>
    <col min="12541" max="12543" width="9.6640625" style="277" customWidth="1"/>
    <col min="12544" max="12544" width="13.33203125" style="277" customWidth="1"/>
    <col min="12545" max="12792" width="11.5" style="277"/>
    <col min="12793" max="12793" width="2.6640625" style="277" customWidth="1"/>
    <col min="12794" max="12794" width="11.6640625" style="277" customWidth="1"/>
    <col min="12795" max="12796" width="13.5" style="277" customWidth="1"/>
    <col min="12797" max="12799" width="9.6640625" style="277" customWidth="1"/>
    <col min="12800" max="12800" width="13.33203125" style="277" customWidth="1"/>
    <col min="12801" max="13048" width="11.5" style="277"/>
    <col min="13049" max="13049" width="2.6640625" style="277" customWidth="1"/>
    <col min="13050" max="13050" width="11.6640625" style="277" customWidth="1"/>
    <col min="13051" max="13052" width="13.5" style="277" customWidth="1"/>
    <col min="13053" max="13055" width="9.6640625" style="277" customWidth="1"/>
    <col min="13056" max="13056" width="13.33203125" style="277" customWidth="1"/>
    <col min="13057" max="13304" width="11.5" style="277"/>
    <col min="13305" max="13305" width="2.6640625" style="277" customWidth="1"/>
    <col min="13306" max="13306" width="11.6640625" style="277" customWidth="1"/>
    <col min="13307" max="13308" width="13.5" style="277" customWidth="1"/>
    <col min="13309" max="13311" width="9.6640625" style="277" customWidth="1"/>
    <col min="13312" max="13312" width="13.33203125" style="277" customWidth="1"/>
    <col min="13313" max="13560" width="11.5" style="277"/>
    <col min="13561" max="13561" width="2.6640625" style="277" customWidth="1"/>
    <col min="13562" max="13562" width="11.6640625" style="277" customWidth="1"/>
    <col min="13563" max="13564" width="13.5" style="277" customWidth="1"/>
    <col min="13565" max="13567" width="9.6640625" style="277" customWidth="1"/>
    <col min="13568" max="13568" width="13.33203125" style="277" customWidth="1"/>
    <col min="13569" max="13816" width="11.5" style="277"/>
    <col min="13817" max="13817" width="2.6640625" style="277" customWidth="1"/>
    <col min="13818" max="13818" width="11.6640625" style="277" customWidth="1"/>
    <col min="13819" max="13820" width="13.5" style="277" customWidth="1"/>
    <col min="13821" max="13823" width="9.6640625" style="277" customWidth="1"/>
    <col min="13824" max="13824" width="13.33203125" style="277" customWidth="1"/>
    <col min="13825" max="14072" width="11.5" style="277"/>
    <col min="14073" max="14073" width="2.6640625" style="277" customWidth="1"/>
    <col min="14074" max="14074" width="11.6640625" style="277" customWidth="1"/>
    <col min="14075" max="14076" width="13.5" style="277" customWidth="1"/>
    <col min="14077" max="14079" width="9.6640625" style="277" customWidth="1"/>
    <col min="14080" max="14080" width="13.33203125" style="277" customWidth="1"/>
    <col min="14081" max="14328" width="11.5" style="277"/>
    <col min="14329" max="14329" width="2.6640625" style="277" customWidth="1"/>
    <col min="14330" max="14330" width="11.6640625" style="277" customWidth="1"/>
    <col min="14331" max="14332" width="13.5" style="277" customWidth="1"/>
    <col min="14333" max="14335" width="9.6640625" style="277" customWidth="1"/>
    <col min="14336" max="14336" width="13.33203125" style="277" customWidth="1"/>
    <col min="14337" max="14584" width="11.5" style="277"/>
    <col min="14585" max="14585" width="2.6640625" style="277" customWidth="1"/>
    <col min="14586" max="14586" width="11.6640625" style="277" customWidth="1"/>
    <col min="14587" max="14588" width="13.5" style="277" customWidth="1"/>
    <col min="14589" max="14591" width="9.6640625" style="277" customWidth="1"/>
    <col min="14592" max="14592" width="13.33203125" style="277" customWidth="1"/>
    <col min="14593" max="14840" width="11.5" style="277"/>
    <col min="14841" max="14841" width="2.6640625" style="277" customWidth="1"/>
    <col min="14842" max="14842" width="11.6640625" style="277" customWidth="1"/>
    <col min="14843" max="14844" width="13.5" style="277" customWidth="1"/>
    <col min="14845" max="14847" width="9.6640625" style="277" customWidth="1"/>
    <col min="14848" max="14848" width="13.33203125" style="277" customWidth="1"/>
    <col min="14849" max="15096" width="11.5" style="277"/>
    <col min="15097" max="15097" width="2.6640625" style="277" customWidth="1"/>
    <col min="15098" max="15098" width="11.6640625" style="277" customWidth="1"/>
    <col min="15099" max="15100" width="13.5" style="277" customWidth="1"/>
    <col min="15101" max="15103" width="9.6640625" style="277" customWidth="1"/>
    <col min="15104" max="15104" width="13.33203125" style="277" customWidth="1"/>
    <col min="15105" max="15352" width="11.5" style="277"/>
    <col min="15353" max="15353" width="2.6640625" style="277" customWidth="1"/>
    <col min="15354" max="15354" width="11.6640625" style="277" customWidth="1"/>
    <col min="15355" max="15356" width="13.5" style="277" customWidth="1"/>
    <col min="15357" max="15359" width="9.6640625" style="277" customWidth="1"/>
    <col min="15360" max="15360" width="13.33203125" style="277" customWidth="1"/>
    <col min="15361" max="15608" width="11.5" style="277"/>
    <col min="15609" max="15609" width="2.6640625" style="277" customWidth="1"/>
    <col min="15610" max="15610" width="11.6640625" style="277" customWidth="1"/>
    <col min="15611" max="15612" width="13.5" style="277" customWidth="1"/>
    <col min="15613" max="15615" width="9.6640625" style="277" customWidth="1"/>
    <col min="15616" max="15616" width="13.33203125" style="277" customWidth="1"/>
    <col min="15617" max="15864" width="11.5" style="277"/>
    <col min="15865" max="15865" width="2.6640625" style="277" customWidth="1"/>
    <col min="15866" max="15866" width="11.6640625" style="277" customWidth="1"/>
    <col min="15867" max="15868" width="13.5" style="277" customWidth="1"/>
    <col min="15869" max="15871" width="9.6640625" style="277" customWidth="1"/>
    <col min="15872" max="15872" width="13.33203125" style="277" customWidth="1"/>
    <col min="15873" max="16120" width="11.5" style="277"/>
    <col min="16121" max="16121" width="2.6640625" style="277" customWidth="1"/>
    <col min="16122" max="16122" width="11.6640625" style="277" customWidth="1"/>
    <col min="16123" max="16124" width="13.5" style="277" customWidth="1"/>
    <col min="16125" max="16127" width="9.6640625" style="277" customWidth="1"/>
    <col min="16128" max="16128" width="13.33203125" style="277" customWidth="1"/>
    <col min="16129" max="16384" width="11.5" style="277"/>
  </cols>
  <sheetData>
    <row r="1" spans="1:7" ht="17" thickBot="1" x14ac:dyDescent="0.25"/>
    <row r="2" spans="1:7" x14ac:dyDescent="0.2">
      <c r="B2" s="517" t="s">
        <v>74</v>
      </c>
      <c r="C2" s="518"/>
      <c r="D2" s="519">
        <f>Fakturace!B2</f>
        <v>0</v>
      </c>
      <c r="E2" s="519"/>
      <c r="F2" s="520"/>
    </row>
    <row r="3" spans="1:7" x14ac:dyDescent="0.2">
      <c r="A3" s="277"/>
      <c r="B3" s="521" t="s">
        <v>89</v>
      </c>
      <c r="C3" s="522"/>
      <c r="D3" s="523"/>
      <c r="E3" s="524"/>
      <c r="F3" s="525"/>
    </row>
    <row r="4" spans="1:7" ht="17" thickBot="1" x14ac:dyDescent="0.25">
      <c r="A4" s="277"/>
      <c r="B4" s="526" t="s">
        <v>76</v>
      </c>
      <c r="C4" s="527"/>
      <c r="D4" s="528"/>
      <c r="E4" s="529"/>
      <c r="F4" s="530"/>
    </row>
    <row r="5" spans="1:7" ht="17" thickBot="1" x14ac:dyDescent="0.25">
      <c r="C5" s="279"/>
      <c r="D5" s="279"/>
      <c r="E5" s="279"/>
      <c r="F5" s="279"/>
    </row>
    <row r="6" spans="1:7" x14ac:dyDescent="0.2">
      <c r="A6" s="280"/>
      <c r="B6" s="510" t="s">
        <v>97</v>
      </c>
      <c r="C6" s="511"/>
      <c r="D6" s="511"/>
      <c r="E6" s="512"/>
      <c r="F6" s="281">
        <v>2024</v>
      </c>
      <c r="G6" s="513" t="s">
        <v>8</v>
      </c>
    </row>
    <row r="7" spans="1:7" ht="17" thickBot="1" x14ac:dyDescent="0.2">
      <c r="A7" s="282"/>
      <c r="B7" s="283" t="s">
        <v>90</v>
      </c>
      <c r="C7" s="283" t="s">
        <v>91</v>
      </c>
      <c r="D7" s="284" t="s">
        <v>3</v>
      </c>
      <c r="E7" s="284" t="s">
        <v>92</v>
      </c>
      <c r="F7" s="285" t="s">
        <v>93</v>
      </c>
      <c r="G7" s="514"/>
    </row>
    <row r="8" spans="1:7" x14ac:dyDescent="0.2">
      <c r="A8" s="286">
        <v>1</v>
      </c>
      <c r="B8" s="287"/>
      <c r="C8" s="287"/>
      <c r="D8" s="287"/>
      <c r="E8" s="288"/>
      <c r="F8" s="294" t="str">
        <f t="shared" ref="F8:F17" si="0">IF($E8="","",IF($E8="","",IF(13&gt;0,$F$6-$E8,$F$6-$E8-1)))</f>
        <v/>
      </c>
      <c r="G8" s="289">
        <f>IF(C8="",0,1)</f>
        <v>0</v>
      </c>
    </row>
    <row r="9" spans="1:7" x14ac:dyDescent="0.2">
      <c r="A9" s="290">
        <v>2</v>
      </c>
      <c r="B9" s="291"/>
      <c r="C9" s="291"/>
      <c r="D9" s="292"/>
      <c r="E9" s="293"/>
      <c r="F9" s="294" t="str">
        <f t="shared" si="0"/>
        <v/>
      </c>
      <c r="G9" s="289">
        <f t="shared" ref="G9:G17" si="1">IF(C9="",0,1)</f>
        <v>0</v>
      </c>
    </row>
    <row r="10" spans="1:7" x14ac:dyDescent="0.2">
      <c r="A10" s="290">
        <v>3</v>
      </c>
      <c r="B10" s="291"/>
      <c r="C10" s="291"/>
      <c r="D10" s="292"/>
      <c r="E10" s="293"/>
      <c r="F10" s="294" t="str">
        <f t="shared" si="0"/>
        <v/>
      </c>
      <c r="G10" s="289">
        <f t="shared" si="1"/>
        <v>0</v>
      </c>
    </row>
    <row r="11" spans="1:7" x14ac:dyDescent="0.2">
      <c r="A11" s="290">
        <v>4</v>
      </c>
      <c r="B11" s="291"/>
      <c r="C11" s="291"/>
      <c r="D11" s="292"/>
      <c r="E11" s="293"/>
      <c r="F11" s="294" t="str">
        <f t="shared" si="0"/>
        <v/>
      </c>
      <c r="G11" s="289">
        <f t="shared" si="1"/>
        <v>0</v>
      </c>
    </row>
    <row r="12" spans="1:7" x14ac:dyDescent="0.2">
      <c r="A12" s="290">
        <v>5</v>
      </c>
      <c r="B12" s="291"/>
      <c r="C12" s="291"/>
      <c r="D12" s="292"/>
      <c r="E12" s="293"/>
      <c r="F12" s="294" t="str">
        <f t="shared" si="0"/>
        <v/>
      </c>
      <c r="G12" s="289">
        <f t="shared" si="1"/>
        <v>0</v>
      </c>
    </row>
    <row r="13" spans="1:7" x14ac:dyDescent="0.2">
      <c r="A13" s="290">
        <v>6</v>
      </c>
      <c r="B13" s="291"/>
      <c r="C13" s="291"/>
      <c r="D13" s="292"/>
      <c r="E13" s="293"/>
      <c r="F13" s="294" t="str">
        <f t="shared" si="0"/>
        <v/>
      </c>
      <c r="G13" s="289">
        <f t="shared" si="1"/>
        <v>0</v>
      </c>
    </row>
    <row r="14" spans="1:7" x14ac:dyDescent="0.2">
      <c r="A14" s="290">
        <v>7</v>
      </c>
      <c r="B14" s="291"/>
      <c r="C14" s="291"/>
      <c r="D14" s="292"/>
      <c r="E14" s="293"/>
      <c r="F14" s="294" t="str">
        <f t="shared" si="0"/>
        <v/>
      </c>
      <c r="G14" s="289">
        <f t="shared" si="1"/>
        <v>0</v>
      </c>
    </row>
    <row r="15" spans="1:7" x14ac:dyDescent="0.2">
      <c r="A15" s="290">
        <v>8</v>
      </c>
      <c r="B15" s="291"/>
      <c r="C15" s="291"/>
      <c r="D15" s="292"/>
      <c r="E15" s="293"/>
      <c r="F15" s="294" t="str">
        <f t="shared" si="0"/>
        <v/>
      </c>
      <c r="G15" s="289">
        <f t="shared" si="1"/>
        <v>0</v>
      </c>
    </row>
    <row r="16" spans="1:7" x14ac:dyDescent="0.2">
      <c r="A16" s="290">
        <v>9</v>
      </c>
      <c r="B16" s="291"/>
      <c r="C16" s="291"/>
      <c r="D16" s="292"/>
      <c r="E16" s="293"/>
      <c r="F16" s="294" t="str">
        <f t="shared" si="0"/>
        <v/>
      </c>
      <c r="G16" s="289">
        <f t="shared" si="1"/>
        <v>0</v>
      </c>
    </row>
    <row r="17" spans="1:7" x14ac:dyDescent="0.2">
      <c r="A17" s="290">
        <v>10</v>
      </c>
      <c r="B17" s="291"/>
      <c r="C17" s="291"/>
      <c r="D17" s="292"/>
      <c r="E17" s="293"/>
      <c r="F17" s="294" t="str">
        <f t="shared" si="0"/>
        <v/>
      </c>
      <c r="G17" s="289">
        <f t="shared" si="1"/>
        <v>0</v>
      </c>
    </row>
    <row r="18" spans="1:7" ht="17" thickBot="1" x14ac:dyDescent="0.25">
      <c r="B18" s="515" t="s">
        <v>94</v>
      </c>
      <c r="C18" s="516"/>
      <c r="D18" s="300">
        <f>COUNT(F8:F17)</f>
        <v>0</v>
      </c>
      <c r="E18" s="301" t="s">
        <v>95</v>
      </c>
      <c r="F18" s="302" t="str">
        <f>IFERROR(AVERAGE(F8:F17),"")</f>
        <v/>
      </c>
      <c r="G18" s="303">
        <f>SUM(G8:G17)</f>
        <v>0</v>
      </c>
    </row>
    <row r="19" spans="1:7" ht="17" thickBot="1" x14ac:dyDescent="0.25">
      <c r="B19" s="508" t="s">
        <v>96</v>
      </c>
      <c r="C19" s="509"/>
      <c r="D19" s="304"/>
      <c r="E19" s="305" t="str">
        <f>IF($D$18&lt;6,"je jich málo","ANO")</f>
        <v>je jich málo</v>
      </c>
      <c r="F19" s="306" t="str">
        <f>IF($E19="ANO",IF($F$18&lt;14,"YOUTH",IF($F$18&lt;17,"JUNIOR",IF($F$18&gt;16.99,"Senior"))),"")</f>
        <v/>
      </c>
    </row>
    <row r="20" spans="1:7" x14ac:dyDescent="0.2">
      <c r="C20" s="307"/>
      <c r="D20" s="307"/>
      <c r="E20" s="307"/>
      <c r="F20" s="307"/>
    </row>
    <row r="21" spans="1:7" x14ac:dyDescent="0.2">
      <c r="C21" s="307"/>
      <c r="D21" s="307"/>
      <c r="E21" s="307"/>
      <c r="F21" s="307"/>
    </row>
    <row r="22" spans="1:7" x14ac:dyDescent="0.2">
      <c r="C22" s="307"/>
      <c r="D22" s="307"/>
      <c r="E22" s="307"/>
      <c r="F22" s="307"/>
    </row>
    <row r="23" spans="1:7" x14ac:dyDescent="0.2">
      <c r="C23" s="307"/>
    </row>
    <row r="24" spans="1:7" x14ac:dyDescent="0.2">
      <c r="C24" s="307"/>
    </row>
  </sheetData>
  <sheetProtection algorithmName="SHA-512" hashValue="RW6X1v3x2/6D9SYB3xmF/ZO+30oBNfN89NahisULa+1fohECgGqzhJ2GiGPq/4xy/EqqbkA2iJ4fcTjhe6QupQ==" saltValue="seb7gVletLfmeH48g8EITQ==" spinCount="100000" sheet="1" selectLockedCells="1"/>
  <mergeCells count="10">
    <mergeCell ref="B6:E6"/>
    <mergeCell ref="G6:G7"/>
    <mergeCell ref="B18:C18"/>
    <mergeCell ref="B19:C19"/>
    <mergeCell ref="B2:C2"/>
    <mergeCell ref="D2:F2"/>
    <mergeCell ref="B3:C3"/>
    <mergeCell ref="D3:F3"/>
    <mergeCell ref="B4:C4"/>
    <mergeCell ref="D4:F4"/>
  </mergeCells>
  <pageMargins left="0.7" right="0.7" top="0.75" bottom="0.75" header="0.3" footer="0.3"/>
  <pageSetup scale="3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7EC9-ECF2-D542-B6EC-1AF6D3D4AC4A}">
  <sheetPr codeName="List3">
    <tabColor rgb="FFFFFF00"/>
  </sheetPr>
  <dimension ref="A1:D69"/>
  <sheetViews>
    <sheetView topLeftCell="A36" zoomScaleNormal="100" zoomScaleSheetLayoutView="100" workbookViewId="0">
      <selection activeCell="B54" sqref="B54"/>
    </sheetView>
  </sheetViews>
  <sheetFormatPr baseColWidth="10" defaultColWidth="8.83203125" defaultRowHeight="15" x14ac:dyDescent="0.15"/>
  <cols>
    <col min="1" max="1" width="7" style="115" customWidth="1"/>
    <col min="2" max="2" width="21.83203125" style="115" customWidth="1"/>
    <col min="3" max="3" width="20.5" style="115" customWidth="1"/>
    <col min="4" max="4" width="12.33203125" style="115" customWidth="1"/>
    <col min="5" max="5" width="12" style="115" customWidth="1"/>
    <col min="6" max="6" width="11" style="115" customWidth="1"/>
    <col min="7" max="256" width="8.83203125" style="115"/>
    <col min="257" max="257" width="6.5" style="115" customWidth="1"/>
    <col min="258" max="258" width="18" style="115" customWidth="1"/>
    <col min="259" max="259" width="17.1640625" style="115" customWidth="1"/>
    <col min="260" max="260" width="12.33203125" style="115" customWidth="1"/>
    <col min="261" max="261" width="12" style="115" customWidth="1"/>
    <col min="262" max="262" width="11" style="115" customWidth="1"/>
    <col min="263" max="512" width="8.83203125" style="115"/>
    <col min="513" max="513" width="6.5" style="115" customWidth="1"/>
    <col min="514" max="514" width="18" style="115" customWidth="1"/>
    <col min="515" max="515" width="17.1640625" style="115" customWidth="1"/>
    <col min="516" max="516" width="12.33203125" style="115" customWidth="1"/>
    <col min="517" max="517" width="12" style="115" customWidth="1"/>
    <col min="518" max="518" width="11" style="115" customWidth="1"/>
    <col min="519" max="768" width="8.83203125" style="115"/>
    <col min="769" max="769" width="6.5" style="115" customWidth="1"/>
    <col min="770" max="770" width="18" style="115" customWidth="1"/>
    <col min="771" max="771" width="17.1640625" style="115" customWidth="1"/>
    <col min="772" max="772" width="12.33203125" style="115" customWidth="1"/>
    <col min="773" max="773" width="12" style="115" customWidth="1"/>
    <col min="774" max="774" width="11" style="115" customWidth="1"/>
    <col min="775" max="1024" width="8.83203125" style="115"/>
    <col min="1025" max="1025" width="6.5" style="115" customWidth="1"/>
    <col min="1026" max="1026" width="18" style="115" customWidth="1"/>
    <col min="1027" max="1027" width="17.1640625" style="115" customWidth="1"/>
    <col min="1028" max="1028" width="12.33203125" style="115" customWidth="1"/>
    <col min="1029" max="1029" width="12" style="115" customWidth="1"/>
    <col min="1030" max="1030" width="11" style="115" customWidth="1"/>
    <col min="1031" max="1280" width="8.83203125" style="115"/>
    <col min="1281" max="1281" width="6.5" style="115" customWidth="1"/>
    <col min="1282" max="1282" width="18" style="115" customWidth="1"/>
    <col min="1283" max="1283" width="17.1640625" style="115" customWidth="1"/>
    <col min="1284" max="1284" width="12.33203125" style="115" customWidth="1"/>
    <col min="1285" max="1285" width="12" style="115" customWidth="1"/>
    <col min="1286" max="1286" width="11" style="115" customWidth="1"/>
    <col min="1287" max="1536" width="8.83203125" style="115"/>
    <col min="1537" max="1537" width="6.5" style="115" customWidth="1"/>
    <col min="1538" max="1538" width="18" style="115" customWidth="1"/>
    <col min="1539" max="1539" width="17.1640625" style="115" customWidth="1"/>
    <col min="1540" max="1540" width="12.33203125" style="115" customWidth="1"/>
    <col min="1541" max="1541" width="12" style="115" customWidth="1"/>
    <col min="1542" max="1542" width="11" style="115" customWidth="1"/>
    <col min="1543" max="1792" width="8.83203125" style="115"/>
    <col min="1793" max="1793" width="6.5" style="115" customWidth="1"/>
    <col min="1794" max="1794" width="18" style="115" customWidth="1"/>
    <col min="1795" max="1795" width="17.1640625" style="115" customWidth="1"/>
    <col min="1796" max="1796" width="12.33203125" style="115" customWidth="1"/>
    <col min="1797" max="1797" width="12" style="115" customWidth="1"/>
    <col min="1798" max="1798" width="11" style="115" customWidth="1"/>
    <col min="1799" max="2048" width="8.83203125" style="115"/>
    <col min="2049" max="2049" width="6.5" style="115" customWidth="1"/>
    <col min="2050" max="2050" width="18" style="115" customWidth="1"/>
    <col min="2051" max="2051" width="17.1640625" style="115" customWidth="1"/>
    <col min="2052" max="2052" width="12.33203125" style="115" customWidth="1"/>
    <col min="2053" max="2053" width="12" style="115" customWidth="1"/>
    <col min="2054" max="2054" width="11" style="115" customWidth="1"/>
    <col min="2055" max="2304" width="8.83203125" style="115"/>
    <col min="2305" max="2305" width="6.5" style="115" customWidth="1"/>
    <col min="2306" max="2306" width="18" style="115" customWidth="1"/>
    <col min="2307" max="2307" width="17.1640625" style="115" customWidth="1"/>
    <col min="2308" max="2308" width="12.33203125" style="115" customWidth="1"/>
    <col min="2309" max="2309" width="12" style="115" customWidth="1"/>
    <col min="2310" max="2310" width="11" style="115" customWidth="1"/>
    <col min="2311" max="2560" width="8.83203125" style="115"/>
    <col min="2561" max="2561" width="6.5" style="115" customWidth="1"/>
    <col min="2562" max="2562" width="18" style="115" customWidth="1"/>
    <col min="2563" max="2563" width="17.1640625" style="115" customWidth="1"/>
    <col min="2564" max="2564" width="12.33203125" style="115" customWidth="1"/>
    <col min="2565" max="2565" width="12" style="115" customWidth="1"/>
    <col min="2566" max="2566" width="11" style="115" customWidth="1"/>
    <col min="2567" max="2816" width="8.83203125" style="115"/>
    <col min="2817" max="2817" width="6.5" style="115" customWidth="1"/>
    <col min="2818" max="2818" width="18" style="115" customWidth="1"/>
    <col min="2819" max="2819" width="17.1640625" style="115" customWidth="1"/>
    <col min="2820" max="2820" width="12.33203125" style="115" customWidth="1"/>
    <col min="2821" max="2821" width="12" style="115" customWidth="1"/>
    <col min="2822" max="2822" width="11" style="115" customWidth="1"/>
    <col min="2823" max="3072" width="8.83203125" style="115"/>
    <col min="3073" max="3073" width="6.5" style="115" customWidth="1"/>
    <col min="3074" max="3074" width="18" style="115" customWidth="1"/>
    <col min="3075" max="3075" width="17.1640625" style="115" customWidth="1"/>
    <col min="3076" max="3076" width="12.33203125" style="115" customWidth="1"/>
    <col min="3077" max="3077" width="12" style="115" customWidth="1"/>
    <col min="3078" max="3078" width="11" style="115" customWidth="1"/>
    <col min="3079" max="3328" width="8.83203125" style="115"/>
    <col min="3329" max="3329" width="6.5" style="115" customWidth="1"/>
    <col min="3330" max="3330" width="18" style="115" customWidth="1"/>
    <col min="3331" max="3331" width="17.1640625" style="115" customWidth="1"/>
    <col min="3332" max="3332" width="12.33203125" style="115" customWidth="1"/>
    <col min="3333" max="3333" width="12" style="115" customWidth="1"/>
    <col min="3334" max="3334" width="11" style="115" customWidth="1"/>
    <col min="3335" max="3584" width="8.83203125" style="115"/>
    <col min="3585" max="3585" width="6.5" style="115" customWidth="1"/>
    <col min="3586" max="3586" width="18" style="115" customWidth="1"/>
    <col min="3587" max="3587" width="17.1640625" style="115" customWidth="1"/>
    <col min="3588" max="3588" width="12.33203125" style="115" customWidth="1"/>
    <col min="3589" max="3589" width="12" style="115" customWidth="1"/>
    <col min="3590" max="3590" width="11" style="115" customWidth="1"/>
    <col min="3591" max="3840" width="8.83203125" style="115"/>
    <col min="3841" max="3841" width="6.5" style="115" customWidth="1"/>
    <col min="3842" max="3842" width="18" style="115" customWidth="1"/>
    <col min="3843" max="3843" width="17.1640625" style="115" customWidth="1"/>
    <col min="3844" max="3844" width="12.33203125" style="115" customWidth="1"/>
    <col min="3845" max="3845" width="12" style="115" customWidth="1"/>
    <col min="3846" max="3846" width="11" style="115" customWidth="1"/>
    <col min="3847" max="4096" width="8.83203125" style="115"/>
    <col min="4097" max="4097" width="6.5" style="115" customWidth="1"/>
    <col min="4098" max="4098" width="18" style="115" customWidth="1"/>
    <col min="4099" max="4099" width="17.1640625" style="115" customWidth="1"/>
    <col min="4100" max="4100" width="12.33203125" style="115" customWidth="1"/>
    <col min="4101" max="4101" width="12" style="115" customWidth="1"/>
    <col min="4102" max="4102" width="11" style="115" customWidth="1"/>
    <col min="4103" max="4352" width="8.83203125" style="115"/>
    <col min="4353" max="4353" width="6.5" style="115" customWidth="1"/>
    <col min="4354" max="4354" width="18" style="115" customWidth="1"/>
    <col min="4355" max="4355" width="17.1640625" style="115" customWidth="1"/>
    <col min="4356" max="4356" width="12.33203125" style="115" customWidth="1"/>
    <col min="4357" max="4357" width="12" style="115" customWidth="1"/>
    <col min="4358" max="4358" width="11" style="115" customWidth="1"/>
    <col min="4359" max="4608" width="8.83203125" style="115"/>
    <col min="4609" max="4609" width="6.5" style="115" customWidth="1"/>
    <col min="4610" max="4610" width="18" style="115" customWidth="1"/>
    <col min="4611" max="4611" width="17.1640625" style="115" customWidth="1"/>
    <col min="4612" max="4612" width="12.33203125" style="115" customWidth="1"/>
    <col min="4613" max="4613" width="12" style="115" customWidth="1"/>
    <col min="4614" max="4614" width="11" style="115" customWidth="1"/>
    <col min="4615" max="4864" width="8.83203125" style="115"/>
    <col min="4865" max="4865" width="6.5" style="115" customWidth="1"/>
    <col min="4866" max="4866" width="18" style="115" customWidth="1"/>
    <col min="4867" max="4867" width="17.1640625" style="115" customWidth="1"/>
    <col min="4868" max="4868" width="12.33203125" style="115" customWidth="1"/>
    <col min="4869" max="4869" width="12" style="115" customWidth="1"/>
    <col min="4870" max="4870" width="11" style="115" customWidth="1"/>
    <col min="4871" max="5120" width="8.83203125" style="115"/>
    <col min="5121" max="5121" width="6.5" style="115" customWidth="1"/>
    <col min="5122" max="5122" width="18" style="115" customWidth="1"/>
    <col min="5123" max="5123" width="17.1640625" style="115" customWidth="1"/>
    <col min="5124" max="5124" width="12.33203125" style="115" customWidth="1"/>
    <col min="5125" max="5125" width="12" style="115" customWidth="1"/>
    <col min="5126" max="5126" width="11" style="115" customWidth="1"/>
    <col min="5127" max="5376" width="8.83203125" style="115"/>
    <col min="5377" max="5377" width="6.5" style="115" customWidth="1"/>
    <col min="5378" max="5378" width="18" style="115" customWidth="1"/>
    <col min="5379" max="5379" width="17.1640625" style="115" customWidth="1"/>
    <col min="5380" max="5380" width="12.33203125" style="115" customWidth="1"/>
    <col min="5381" max="5381" width="12" style="115" customWidth="1"/>
    <col min="5382" max="5382" width="11" style="115" customWidth="1"/>
    <col min="5383" max="5632" width="8.83203125" style="115"/>
    <col min="5633" max="5633" width="6.5" style="115" customWidth="1"/>
    <col min="5634" max="5634" width="18" style="115" customWidth="1"/>
    <col min="5635" max="5635" width="17.1640625" style="115" customWidth="1"/>
    <col min="5636" max="5636" width="12.33203125" style="115" customWidth="1"/>
    <col min="5637" max="5637" width="12" style="115" customWidth="1"/>
    <col min="5638" max="5638" width="11" style="115" customWidth="1"/>
    <col min="5639" max="5888" width="8.83203125" style="115"/>
    <col min="5889" max="5889" width="6.5" style="115" customWidth="1"/>
    <col min="5890" max="5890" width="18" style="115" customWidth="1"/>
    <col min="5891" max="5891" width="17.1640625" style="115" customWidth="1"/>
    <col min="5892" max="5892" width="12.33203125" style="115" customWidth="1"/>
    <col min="5893" max="5893" width="12" style="115" customWidth="1"/>
    <col min="5894" max="5894" width="11" style="115" customWidth="1"/>
    <col min="5895" max="6144" width="8.83203125" style="115"/>
    <col min="6145" max="6145" width="6.5" style="115" customWidth="1"/>
    <col min="6146" max="6146" width="18" style="115" customWidth="1"/>
    <col min="6147" max="6147" width="17.1640625" style="115" customWidth="1"/>
    <col min="6148" max="6148" width="12.33203125" style="115" customWidth="1"/>
    <col min="6149" max="6149" width="12" style="115" customWidth="1"/>
    <col min="6150" max="6150" width="11" style="115" customWidth="1"/>
    <col min="6151" max="6400" width="8.83203125" style="115"/>
    <col min="6401" max="6401" width="6.5" style="115" customWidth="1"/>
    <col min="6402" max="6402" width="18" style="115" customWidth="1"/>
    <col min="6403" max="6403" width="17.1640625" style="115" customWidth="1"/>
    <col min="6404" max="6404" width="12.33203125" style="115" customWidth="1"/>
    <col min="6405" max="6405" width="12" style="115" customWidth="1"/>
    <col min="6406" max="6406" width="11" style="115" customWidth="1"/>
    <col min="6407" max="6656" width="8.83203125" style="115"/>
    <col min="6657" max="6657" width="6.5" style="115" customWidth="1"/>
    <col min="6658" max="6658" width="18" style="115" customWidth="1"/>
    <col min="6659" max="6659" width="17.1640625" style="115" customWidth="1"/>
    <col min="6660" max="6660" width="12.33203125" style="115" customWidth="1"/>
    <col min="6661" max="6661" width="12" style="115" customWidth="1"/>
    <col min="6662" max="6662" width="11" style="115" customWidth="1"/>
    <col min="6663" max="6912" width="8.83203125" style="115"/>
    <col min="6913" max="6913" width="6.5" style="115" customWidth="1"/>
    <col min="6914" max="6914" width="18" style="115" customWidth="1"/>
    <col min="6915" max="6915" width="17.1640625" style="115" customWidth="1"/>
    <col min="6916" max="6916" width="12.33203125" style="115" customWidth="1"/>
    <col min="6917" max="6917" width="12" style="115" customWidth="1"/>
    <col min="6918" max="6918" width="11" style="115" customWidth="1"/>
    <col min="6919" max="7168" width="8.83203125" style="115"/>
    <col min="7169" max="7169" width="6.5" style="115" customWidth="1"/>
    <col min="7170" max="7170" width="18" style="115" customWidth="1"/>
    <col min="7171" max="7171" width="17.1640625" style="115" customWidth="1"/>
    <col min="7172" max="7172" width="12.33203125" style="115" customWidth="1"/>
    <col min="7173" max="7173" width="12" style="115" customWidth="1"/>
    <col min="7174" max="7174" width="11" style="115" customWidth="1"/>
    <col min="7175" max="7424" width="8.83203125" style="115"/>
    <col min="7425" max="7425" width="6.5" style="115" customWidth="1"/>
    <col min="7426" max="7426" width="18" style="115" customWidth="1"/>
    <col min="7427" max="7427" width="17.1640625" style="115" customWidth="1"/>
    <col min="7428" max="7428" width="12.33203125" style="115" customWidth="1"/>
    <col min="7429" max="7429" width="12" style="115" customWidth="1"/>
    <col min="7430" max="7430" width="11" style="115" customWidth="1"/>
    <col min="7431" max="7680" width="8.83203125" style="115"/>
    <col min="7681" max="7681" width="6.5" style="115" customWidth="1"/>
    <col min="7682" max="7682" width="18" style="115" customWidth="1"/>
    <col min="7683" max="7683" width="17.1640625" style="115" customWidth="1"/>
    <col min="7684" max="7684" width="12.33203125" style="115" customWidth="1"/>
    <col min="7685" max="7685" width="12" style="115" customWidth="1"/>
    <col min="7686" max="7686" width="11" style="115" customWidth="1"/>
    <col min="7687" max="7936" width="8.83203125" style="115"/>
    <col min="7937" max="7937" width="6.5" style="115" customWidth="1"/>
    <col min="7938" max="7938" width="18" style="115" customWidth="1"/>
    <col min="7939" max="7939" width="17.1640625" style="115" customWidth="1"/>
    <col min="7940" max="7940" width="12.33203125" style="115" customWidth="1"/>
    <col min="7941" max="7941" width="12" style="115" customWidth="1"/>
    <col min="7942" max="7942" width="11" style="115" customWidth="1"/>
    <col min="7943" max="8192" width="8.83203125" style="115"/>
    <col min="8193" max="8193" width="6.5" style="115" customWidth="1"/>
    <col min="8194" max="8194" width="18" style="115" customWidth="1"/>
    <col min="8195" max="8195" width="17.1640625" style="115" customWidth="1"/>
    <col min="8196" max="8196" width="12.33203125" style="115" customWidth="1"/>
    <col min="8197" max="8197" width="12" style="115" customWidth="1"/>
    <col min="8198" max="8198" width="11" style="115" customWidth="1"/>
    <col min="8199" max="8448" width="8.83203125" style="115"/>
    <col min="8449" max="8449" width="6.5" style="115" customWidth="1"/>
    <col min="8450" max="8450" width="18" style="115" customWidth="1"/>
    <col min="8451" max="8451" width="17.1640625" style="115" customWidth="1"/>
    <col min="8452" max="8452" width="12.33203125" style="115" customWidth="1"/>
    <col min="8453" max="8453" width="12" style="115" customWidth="1"/>
    <col min="8454" max="8454" width="11" style="115" customWidth="1"/>
    <col min="8455" max="8704" width="8.83203125" style="115"/>
    <col min="8705" max="8705" width="6.5" style="115" customWidth="1"/>
    <col min="8706" max="8706" width="18" style="115" customWidth="1"/>
    <col min="8707" max="8707" width="17.1640625" style="115" customWidth="1"/>
    <col min="8708" max="8708" width="12.33203125" style="115" customWidth="1"/>
    <col min="8709" max="8709" width="12" style="115" customWidth="1"/>
    <col min="8710" max="8710" width="11" style="115" customWidth="1"/>
    <col min="8711" max="8960" width="8.83203125" style="115"/>
    <col min="8961" max="8961" width="6.5" style="115" customWidth="1"/>
    <col min="8962" max="8962" width="18" style="115" customWidth="1"/>
    <col min="8963" max="8963" width="17.1640625" style="115" customWidth="1"/>
    <col min="8964" max="8964" width="12.33203125" style="115" customWidth="1"/>
    <col min="8965" max="8965" width="12" style="115" customWidth="1"/>
    <col min="8966" max="8966" width="11" style="115" customWidth="1"/>
    <col min="8967" max="9216" width="8.83203125" style="115"/>
    <col min="9217" max="9217" width="6.5" style="115" customWidth="1"/>
    <col min="9218" max="9218" width="18" style="115" customWidth="1"/>
    <col min="9219" max="9219" width="17.1640625" style="115" customWidth="1"/>
    <col min="9220" max="9220" width="12.33203125" style="115" customWidth="1"/>
    <col min="9221" max="9221" width="12" style="115" customWidth="1"/>
    <col min="9222" max="9222" width="11" style="115" customWidth="1"/>
    <col min="9223" max="9472" width="8.83203125" style="115"/>
    <col min="9473" max="9473" width="6.5" style="115" customWidth="1"/>
    <col min="9474" max="9474" width="18" style="115" customWidth="1"/>
    <col min="9475" max="9475" width="17.1640625" style="115" customWidth="1"/>
    <col min="9476" max="9476" width="12.33203125" style="115" customWidth="1"/>
    <col min="9477" max="9477" width="12" style="115" customWidth="1"/>
    <col min="9478" max="9478" width="11" style="115" customWidth="1"/>
    <col min="9479" max="9728" width="8.83203125" style="115"/>
    <col min="9729" max="9729" width="6.5" style="115" customWidth="1"/>
    <col min="9730" max="9730" width="18" style="115" customWidth="1"/>
    <col min="9731" max="9731" width="17.1640625" style="115" customWidth="1"/>
    <col min="9732" max="9732" width="12.33203125" style="115" customWidth="1"/>
    <col min="9733" max="9733" width="12" style="115" customWidth="1"/>
    <col min="9734" max="9734" width="11" style="115" customWidth="1"/>
    <col min="9735" max="9984" width="8.83203125" style="115"/>
    <col min="9985" max="9985" width="6.5" style="115" customWidth="1"/>
    <col min="9986" max="9986" width="18" style="115" customWidth="1"/>
    <col min="9987" max="9987" width="17.1640625" style="115" customWidth="1"/>
    <col min="9988" max="9988" width="12.33203125" style="115" customWidth="1"/>
    <col min="9989" max="9989" width="12" style="115" customWidth="1"/>
    <col min="9990" max="9990" width="11" style="115" customWidth="1"/>
    <col min="9991" max="10240" width="8.83203125" style="115"/>
    <col min="10241" max="10241" width="6.5" style="115" customWidth="1"/>
    <col min="10242" max="10242" width="18" style="115" customWidth="1"/>
    <col min="10243" max="10243" width="17.1640625" style="115" customWidth="1"/>
    <col min="10244" max="10244" width="12.33203125" style="115" customWidth="1"/>
    <col min="10245" max="10245" width="12" style="115" customWidth="1"/>
    <col min="10246" max="10246" width="11" style="115" customWidth="1"/>
    <col min="10247" max="10496" width="8.83203125" style="115"/>
    <col min="10497" max="10497" width="6.5" style="115" customWidth="1"/>
    <col min="10498" max="10498" width="18" style="115" customWidth="1"/>
    <col min="10499" max="10499" width="17.1640625" style="115" customWidth="1"/>
    <col min="10500" max="10500" width="12.33203125" style="115" customWidth="1"/>
    <col min="10501" max="10501" width="12" style="115" customWidth="1"/>
    <col min="10502" max="10502" width="11" style="115" customWidth="1"/>
    <col min="10503" max="10752" width="8.83203125" style="115"/>
    <col min="10753" max="10753" width="6.5" style="115" customWidth="1"/>
    <col min="10754" max="10754" width="18" style="115" customWidth="1"/>
    <col min="10755" max="10755" width="17.1640625" style="115" customWidth="1"/>
    <col min="10756" max="10756" width="12.33203125" style="115" customWidth="1"/>
    <col min="10757" max="10757" width="12" style="115" customWidth="1"/>
    <col min="10758" max="10758" width="11" style="115" customWidth="1"/>
    <col min="10759" max="11008" width="8.83203125" style="115"/>
    <col min="11009" max="11009" width="6.5" style="115" customWidth="1"/>
    <col min="11010" max="11010" width="18" style="115" customWidth="1"/>
    <col min="11011" max="11011" width="17.1640625" style="115" customWidth="1"/>
    <col min="11012" max="11012" width="12.33203125" style="115" customWidth="1"/>
    <col min="11013" max="11013" width="12" style="115" customWidth="1"/>
    <col min="11014" max="11014" width="11" style="115" customWidth="1"/>
    <col min="11015" max="11264" width="8.83203125" style="115"/>
    <col min="11265" max="11265" width="6.5" style="115" customWidth="1"/>
    <col min="11266" max="11266" width="18" style="115" customWidth="1"/>
    <col min="11267" max="11267" width="17.1640625" style="115" customWidth="1"/>
    <col min="11268" max="11268" width="12.33203125" style="115" customWidth="1"/>
    <col min="11269" max="11269" width="12" style="115" customWidth="1"/>
    <col min="11270" max="11270" width="11" style="115" customWidth="1"/>
    <col min="11271" max="11520" width="8.83203125" style="115"/>
    <col min="11521" max="11521" width="6.5" style="115" customWidth="1"/>
    <col min="11522" max="11522" width="18" style="115" customWidth="1"/>
    <col min="11523" max="11523" width="17.1640625" style="115" customWidth="1"/>
    <col min="11524" max="11524" width="12.33203125" style="115" customWidth="1"/>
    <col min="11525" max="11525" width="12" style="115" customWidth="1"/>
    <col min="11526" max="11526" width="11" style="115" customWidth="1"/>
    <col min="11527" max="11776" width="8.83203125" style="115"/>
    <col min="11777" max="11777" width="6.5" style="115" customWidth="1"/>
    <col min="11778" max="11778" width="18" style="115" customWidth="1"/>
    <col min="11779" max="11779" width="17.1640625" style="115" customWidth="1"/>
    <col min="11780" max="11780" width="12.33203125" style="115" customWidth="1"/>
    <col min="11781" max="11781" width="12" style="115" customWidth="1"/>
    <col min="11782" max="11782" width="11" style="115" customWidth="1"/>
    <col min="11783" max="12032" width="8.83203125" style="115"/>
    <col min="12033" max="12033" width="6.5" style="115" customWidth="1"/>
    <col min="12034" max="12034" width="18" style="115" customWidth="1"/>
    <col min="12035" max="12035" width="17.1640625" style="115" customWidth="1"/>
    <col min="12036" max="12036" width="12.33203125" style="115" customWidth="1"/>
    <col min="12037" max="12037" width="12" style="115" customWidth="1"/>
    <col min="12038" max="12038" width="11" style="115" customWidth="1"/>
    <col min="12039" max="12288" width="8.83203125" style="115"/>
    <col min="12289" max="12289" width="6.5" style="115" customWidth="1"/>
    <col min="12290" max="12290" width="18" style="115" customWidth="1"/>
    <col min="12291" max="12291" width="17.1640625" style="115" customWidth="1"/>
    <col min="12292" max="12292" width="12.33203125" style="115" customWidth="1"/>
    <col min="12293" max="12293" width="12" style="115" customWidth="1"/>
    <col min="12294" max="12294" width="11" style="115" customWidth="1"/>
    <col min="12295" max="12544" width="8.83203125" style="115"/>
    <col min="12545" max="12545" width="6.5" style="115" customWidth="1"/>
    <col min="12546" max="12546" width="18" style="115" customWidth="1"/>
    <col min="12547" max="12547" width="17.1640625" style="115" customWidth="1"/>
    <col min="12548" max="12548" width="12.33203125" style="115" customWidth="1"/>
    <col min="12549" max="12549" width="12" style="115" customWidth="1"/>
    <col min="12550" max="12550" width="11" style="115" customWidth="1"/>
    <col min="12551" max="12800" width="8.83203125" style="115"/>
    <col min="12801" max="12801" width="6.5" style="115" customWidth="1"/>
    <col min="12802" max="12802" width="18" style="115" customWidth="1"/>
    <col min="12803" max="12803" width="17.1640625" style="115" customWidth="1"/>
    <col min="12804" max="12804" width="12.33203125" style="115" customWidth="1"/>
    <col min="12805" max="12805" width="12" style="115" customWidth="1"/>
    <col min="12806" max="12806" width="11" style="115" customWidth="1"/>
    <col min="12807" max="13056" width="8.83203125" style="115"/>
    <col min="13057" max="13057" width="6.5" style="115" customWidth="1"/>
    <col min="13058" max="13058" width="18" style="115" customWidth="1"/>
    <col min="13059" max="13059" width="17.1640625" style="115" customWidth="1"/>
    <col min="13060" max="13060" width="12.33203125" style="115" customWidth="1"/>
    <col min="13061" max="13061" width="12" style="115" customWidth="1"/>
    <col min="13062" max="13062" width="11" style="115" customWidth="1"/>
    <col min="13063" max="13312" width="8.83203125" style="115"/>
    <col min="13313" max="13313" width="6.5" style="115" customWidth="1"/>
    <col min="13314" max="13314" width="18" style="115" customWidth="1"/>
    <col min="13315" max="13315" width="17.1640625" style="115" customWidth="1"/>
    <col min="13316" max="13316" width="12.33203125" style="115" customWidth="1"/>
    <col min="13317" max="13317" width="12" style="115" customWidth="1"/>
    <col min="13318" max="13318" width="11" style="115" customWidth="1"/>
    <col min="13319" max="13568" width="8.83203125" style="115"/>
    <col min="13569" max="13569" width="6.5" style="115" customWidth="1"/>
    <col min="13570" max="13570" width="18" style="115" customWidth="1"/>
    <col min="13571" max="13571" width="17.1640625" style="115" customWidth="1"/>
    <col min="13572" max="13572" width="12.33203125" style="115" customWidth="1"/>
    <col min="13573" max="13573" width="12" style="115" customWidth="1"/>
    <col min="13574" max="13574" width="11" style="115" customWidth="1"/>
    <col min="13575" max="13824" width="8.83203125" style="115"/>
    <col min="13825" max="13825" width="6.5" style="115" customWidth="1"/>
    <col min="13826" max="13826" width="18" style="115" customWidth="1"/>
    <col min="13827" max="13827" width="17.1640625" style="115" customWidth="1"/>
    <col min="13828" max="13828" width="12.33203125" style="115" customWidth="1"/>
    <col min="13829" max="13829" width="12" style="115" customWidth="1"/>
    <col min="13830" max="13830" width="11" style="115" customWidth="1"/>
    <col min="13831" max="14080" width="8.83203125" style="115"/>
    <col min="14081" max="14081" width="6.5" style="115" customWidth="1"/>
    <col min="14082" max="14082" width="18" style="115" customWidth="1"/>
    <col min="14083" max="14083" width="17.1640625" style="115" customWidth="1"/>
    <col min="14084" max="14084" width="12.33203125" style="115" customWidth="1"/>
    <col min="14085" max="14085" width="12" style="115" customWidth="1"/>
    <col min="14086" max="14086" width="11" style="115" customWidth="1"/>
    <col min="14087" max="14336" width="8.83203125" style="115"/>
    <col min="14337" max="14337" width="6.5" style="115" customWidth="1"/>
    <col min="14338" max="14338" width="18" style="115" customWidth="1"/>
    <col min="14339" max="14339" width="17.1640625" style="115" customWidth="1"/>
    <col min="14340" max="14340" width="12.33203125" style="115" customWidth="1"/>
    <col min="14341" max="14341" width="12" style="115" customWidth="1"/>
    <col min="14342" max="14342" width="11" style="115" customWidth="1"/>
    <col min="14343" max="14592" width="8.83203125" style="115"/>
    <col min="14593" max="14593" width="6.5" style="115" customWidth="1"/>
    <col min="14594" max="14594" width="18" style="115" customWidth="1"/>
    <col min="14595" max="14595" width="17.1640625" style="115" customWidth="1"/>
    <col min="14596" max="14596" width="12.33203125" style="115" customWidth="1"/>
    <col min="14597" max="14597" width="12" style="115" customWidth="1"/>
    <col min="14598" max="14598" width="11" style="115" customWidth="1"/>
    <col min="14599" max="14848" width="8.83203125" style="115"/>
    <col min="14849" max="14849" width="6.5" style="115" customWidth="1"/>
    <col min="14850" max="14850" width="18" style="115" customWidth="1"/>
    <col min="14851" max="14851" width="17.1640625" style="115" customWidth="1"/>
    <col min="14852" max="14852" width="12.33203125" style="115" customWidth="1"/>
    <col min="14853" max="14853" width="12" style="115" customWidth="1"/>
    <col min="14854" max="14854" width="11" style="115" customWidth="1"/>
    <col min="14855" max="15104" width="8.83203125" style="115"/>
    <col min="15105" max="15105" width="6.5" style="115" customWidth="1"/>
    <col min="15106" max="15106" width="18" style="115" customWidth="1"/>
    <col min="15107" max="15107" width="17.1640625" style="115" customWidth="1"/>
    <col min="15108" max="15108" width="12.33203125" style="115" customWidth="1"/>
    <col min="15109" max="15109" width="12" style="115" customWidth="1"/>
    <col min="15110" max="15110" width="11" style="115" customWidth="1"/>
    <col min="15111" max="15360" width="8.83203125" style="115"/>
    <col min="15361" max="15361" width="6.5" style="115" customWidth="1"/>
    <col min="15362" max="15362" width="18" style="115" customWidth="1"/>
    <col min="15363" max="15363" width="17.1640625" style="115" customWidth="1"/>
    <col min="15364" max="15364" width="12.33203125" style="115" customWidth="1"/>
    <col min="15365" max="15365" width="12" style="115" customWidth="1"/>
    <col min="15366" max="15366" width="11" style="115" customWidth="1"/>
    <col min="15367" max="15616" width="8.83203125" style="115"/>
    <col min="15617" max="15617" width="6.5" style="115" customWidth="1"/>
    <col min="15618" max="15618" width="18" style="115" customWidth="1"/>
    <col min="15619" max="15619" width="17.1640625" style="115" customWidth="1"/>
    <col min="15620" max="15620" width="12.33203125" style="115" customWidth="1"/>
    <col min="15621" max="15621" width="12" style="115" customWidth="1"/>
    <col min="15622" max="15622" width="11" style="115" customWidth="1"/>
    <col min="15623" max="15872" width="8.83203125" style="115"/>
    <col min="15873" max="15873" width="6.5" style="115" customWidth="1"/>
    <col min="15874" max="15874" width="18" style="115" customWidth="1"/>
    <col min="15875" max="15875" width="17.1640625" style="115" customWidth="1"/>
    <col min="15876" max="15876" width="12.33203125" style="115" customWidth="1"/>
    <col min="15877" max="15877" width="12" style="115" customWidth="1"/>
    <col min="15878" max="15878" width="11" style="115" customWidth="1"/>
    <col min="15879" max="16128" width="8.83203125" style="115"/>
    <col min="16129" max="16129" width="6.5" style="115" customWidth="1"/>
    <col min="16130" max="16130" width="18" style="115" customWidth="1"/>
    <col min="16131" max="16131" width="17.1640625" style="115" customWidth="1"/>
    <col min="16132" max="16132" width="12.33203125" style="115" customWidth="1"/>
    <col min="16133" max="16133" width="12" style="115" customWidth="1"/>
    <col min="16134" max="16134" width="11" style="115" customWidth="1"/>
    <col min="16135" max="16384" width="8.83203125" style="115"/>
  </cols>
  <sheetData>
    <row r="1" spans="1:4" ht="16" thickBot="1" x14ac:dyDescent="0.2"/>
    <row r="2" spans="1:4" ht="17" thickBot="1" x14ac:dyDescent="0.2">
      <c r="A2" s="398" t="s">
        <v>51</v>
      </c>
      <c r="B2" s="398"/>
      <c r="C2" s="398"/>
      <c r="D2" s="398"/>
    </row>
    <row r="3" spans="1:4" ht="16" thickBot="1" x14ac:dyDescent="0.2"/>
    <row r="4" spans="1:4" ht="17" thickBot="1" x14ac:dyDescent="0.2">
      <c r="A4" s="399" t="s">
        <v>78</v>
      </c>
      <c r="B4" s="399"/>
      <c r="C4" s="399"/>
      <c r="D4" s="399"/>
    </row>
    <row r="5" spans="1:4" ht="16" thickBot="1" x14ac:dyDescent="0.2">
      <c r="B5" s="246"/>
      <c r="C5" s="247"/>
    </row>
    <row r="6" spans="1:4" ht="16" thickBot="1" x14ac:dyDescent="0.2">
      <c r="B6" s="400" t="s">
        <v>20</v>
      </c>
      <c r="C6" s="401"/>
      <c r="D6" s="248"/>
    </row>
    <row r="7" spans="1:4" ht="23" customHeight="1" x14ac:dyDescent="0.15">
      <c r="A7" s="402" t="s">
        <v>21</v>
      </c>
      <c r="B7" s="404" t="s">
        <v>22</v>
      </c>
      <c r="C7" s="402" t="s">
        <v>3</v>
      </c>
      <c r="D7" s="406" t="s">
        <v>8</v>
      </c>
    </row>
    <row r="8" spans="1:4" ht="16" thickBot="1" x14ac:dyDescent="0.2">
      <c r="A8" s="403"/>
      <c r="B8" s="405"/>
      <c r="C8" s="403"/>
      <c r="D8" s="407"/>
    </row>
    <row r="9" spans="1:4" ht="15" customHeight="1" x14ac:dyDescent="0.15">
      <c r="A9" s="249">
        <v>1</v>
      </c>
      <c r="B9" s="250"/>
      <c r="C9" s="250"/>
      <c r="D9" s="251">
        <f t="shared" ref="D9:D67" si="0">IF(B9="",0,1)</f>
        <v>0</v>
      </c>
    </row>
    <row r="10" spans="1:4" ht="15" customHeight="1" x14ac:dyDescent="0.15">
      <c r="A10" s="252">
        <v>2</v>
      </c>
      <c r="B10" s="253"/>
      <c r="C10" s="253"/>
      <c r="D10" s="254">
        <f t="shared" si="0"/>
        <v>0</v>
      </c>
    </row>
    <row r="11" spans="1:4" ht="15" customHeight="1" x14ac:dyDescent="0.15">
      <c r="A11" s="252">
        <v>3</v>
      </c>
      <c r="B11" s="253"/>
      <c r="C11" s="253"/>
      <c r="D11" s="254">
        <f t="shared" si="0"/>
        <v>0</v>
      </c>
    </row>
    <row r="12" spans="1:4" ht="15" customHeight="1" x14ac:dyDescent="0.15">
      <c r="A12" s="249">
        <v>4</v>
      </c>
      <c r="B12" s="253"/>
      <c r="C12" s="253"/>
      <c r="D12" s="254">
        <f t="shared" si="0"/>
        <v>0</v>
      </c>
    </row>
    <row r="13" spans="1:4" ht="15" customHeight="1" x14ac:dyDescent="0.15">
      <c r="A13" s="252">
        <v>5</v>
      </c>
      <c r="B13" s="253"/>
      <c r="C13" s="253"/>
      <c r="D13" s="254">
        <f t="shared" si="0"/>
        <v>0</v>
      </c>
    </row>
    <row r="14" spans="1:4" ht="15" customHeight="1" x14ac:dyDescent="0.15">
      <c r="A14" s="252">
        <v>6</v>
      </c>
      <c r="B14" s="253"/>
      <c r="C14" s="253"/>
      <c r="D14" s="254">
        <f t="shared" si="0"/>
        <v>0</v>
      </c>
    </row>
    <row r="15" spans="1:4" ht="15" customHeight="1" x14ac:dyDescent="0.15">
      <c r="A15" s="249">
        <v>7</v>
      </c>
      <c r="B15" s="253"/>
      <c r="C15" s="253"/>
      <c r="D15" s="254">
        <f t="shared" si="0"/>
        <v>0</v>
      </c>
    </row>
    <row r="16" spans="1:4" ht="15" customHeight="1" x14ac:dyDescent="0.15">
      <c r="A16" s="252">
        <v>8</v>
      </c>
      <c r="B16" s="253"/>
      <c r="C16" s="253"/>
      <c r="D16" s="254">
        <f t="shared" si="0"/>
        <v>0</v>
      </c>
    </row>
    <row r="17" spans="1:4" ht="15" customHeight="1" x14ac:dyDescent="0.15">
      <c r="A17" s="252">
        <v>9</v>
      </c>
      <c r="B17" s="253"/>
      <c r="C17" s="253"/>
      <c r="D17" s="254">
        <f t="shared" si="0"/>
        <v>0</v>
      </c>
    </row>
    <row r="18" spans="1:4" ht="15" customHeight="1" x14ac:dyDescent="0.15">
      <c r="A18" s="249">
        <v>10</v>
      </c>
      <c r="B18" s="253"/>
      <c r="C18" s="253"/>
      <c r="D18" s="254">
        <f t="shared" si="0"/>
        <v>0</v>
      </c>
    </row>
    <row r="19" spans="1:4" ht="15" customHeight="1" x14ac:dyDescent="0.15">
      <c r="A19" s="252">
        <v>11</v>
      </c>
      <c r="B19" s="253"/>
      <c r="C19" s="253"/>
      <c r="D19" s="254">
        <f t="shared" si="0"/>
        <v>0</v>
      </c>
    </row>
    <row r="20" spans="1:4" ht="15" customHeight="1" x14ac:dyDescent="0.15">
      <c r="A20" s="252">
        <v>12</v>
      </c>
      <c r="B20" s="253"/>
      <c r="C20" s="253"/>
      <c r="D20" s="254">
        <f t="shared" si="0"/>
        <v>0</v>
      </c>
    </row>
    <row r="21" spans="1:4" ht="15" customHeight="1" x14ac:dyDescent="0.15">
      <c r="A21" s="252">
        <v>13</v>
      </c>
      <c r="B21" s="253"/>
      <c r="C21" s="253"/>
      <c r="D21" s="254">
        <f t="shared" si="0"/>
        <v>0</v>
      </c>
    </row>
    <row r="22" spans="1:4" ht="15" customHeight="1" x14ac:dyDescent="0.15">
      <c r="A22" s="252">
        <v>14</v>
      </c>
      <c r="B22" s="253"/>
      <c r="C22" s="253"/>
      <c r="D22" s="254">
        <f t="shared" si="0"/>
        <v>0</v>
      </c>
    </row>
    <row r="23" spans="1:4" ht="15" customHeight="1" x14ac:dyDescent="0.15">
      <c r="A23" s="252">
        <v>15</v>
      </c>
      <c r="B23" s="253"/>
      <c r="C23" s="253"/>
      <c r="D23" s="254">
        <f t="shared" si="0"/>
        <v>0</v>
      </c>
    </row>
    <row r="24" spans="1:4" ht="15" customHeight="1" x14ac:dyDescent="0.15">
      <c r="A24" s="252">
        <v>16</v>
      </c>
      <c r="B24" s="253"/>
      <c r="C24" s="253"/>
      <c r="D24" s="254">
        <f t="shared" si="0"/>
        <v>0</v>
      </c>
    </row>
    <row r="25" spans="1:4" ht="15" customHeight="1" x14ac:dyDescent="0.15">
      <c r="A25" s="252">
        <v>17</v>
      </c>
      <c r="B25" s="253"/>
      <c r="C25" s="253"/>
      <c r="D25" s="254">
        <f t="shared" si="0"/>
        <v>0</v>
      </c>
    </row>
    <row r="26" spans="1:4" ht="15" customHeight="1" x14ac:dyDescent="0.15">
      <c r="A26" s="252">
        <v>18</v>
      </c>
      <c r="B26" s="253"/>
      <c r="C26" s="253"/>
      <c r="D26" s="254">
        <f t="shared" si="0"/>
        <v>0</v>
      </c>
    </row>
    <row r="27" spans="1:4" ht="15" customHeight="1" x14ac:dyDescent="0.15">
      <c r="A27" s="252">
        <v>19</v>
      </c>
      <c r="B27" s="253"/>
      <c r="C27" s="253"/>
      <c r="D27" s="254">
        <f t="shared" si="0"/>
        <v>0</v>
      </c>
    </row>
    <row r="28" spans="1:4" ht="15" customHeight="1" x14ac:dyDescent="0.15">
      <c r="A28" s="252">
        <v>20</v>
      </c>
      <c r="B28" s="253"/>
      <c r="C28" s="253"/>
      <c r="D28" s="254">
        <f t="shared" si="0"/>
        <v>0</v>
      </c>
    </row>
    <row r="29" spans="1:4" ht="15" customHeight="1" x14ac:dyDescent="0.15">
      <c r="A29" s="252">
        <v>21</v>
      </c>
      <c r="B29" s="253"/>
      <c r="C29" s="253"/>
      <c r="D29" s="254">
        <f t="shared" si="0"/>
        <v>0</v>
      </c>
    </row>
    <row r="30" spans="1:4" ht="15" customHeight="1" x14ac:dyDescent="0.15">
      <c r="A30" s="252">
        <v>22</v>
      </c>
      <c r="B30" s="253"/>
      <c r="C30" s="253"/>
      <c r="D30" s="254">
        <f t="shared" si="0"/>
        <v>0</v>
      </c>
    </row>
    <row r="31" spans="1:4" ht="15" customHeight="1" x14ac:dyDescent="0.15">
      <c r="A31" s="252">
        <v>23</v>
      </c>
      <c r="B31" s="253"/>
      <c r="C31" s="253"/>
      <c r="D31" s="254">
        <f t="shared" si="0"/>
        <v>0</v>
      </c>
    </row>
    <row r="32" spans="1:4" ht="15" customHeight="1" x14ac:dyDescent="0.15">
      <c r="A32" s="252">
        <v>24</v>
      </c>
      <c r="B32" s="253"/>
      <c r="C32" s="253"/>
      <c r="D32" s="254">
        <f t="shared" si="0"/>
        <v>0</v>
      </c>
    </row>
    <row r="33" spans="1:4" ht="15" customHeight="1" x14ac:dyDescent="0.15">
      <c r="A33" s="252">
        <v>25</v>
      </c>
      <c r="B33" s="253"/>
      <c r="C33" s="253"/>
      <c r="D33" s="254">
        <f t="shared" si="0"/>
        <v>0</v>
      </c>
    </row>
    <row r="34" spans="1:4" ht="15" customHeight="1" x14ac:dyDescent="0.15">
      <c r="A34" s="252">
        <v>26</v>
      </c>
      <c r="B34" s="255"/>
      <c r="C34" s="255"/>
      <c r="D34" s="254">
        <f t="shared" si="0"/>
        <v>0</v>
      </c>
    </row>
    <row r="35" spans="1:4" ht="15" customHeight="1" x14ac:dyDescent="0.15">
      <c r="A35" s="252">
        <v>27</v>
      </c>
      <c r="B35" s="253"/>
      <c r="C35" s="253"/>
      <c r="D35" s="254">
        <f t="shared" si="0"/>
        <v>0</v>
      </c>
    </row>
    <row r="36" spans="1:4" ht="15" customHeight="1" x14ac:dyDescent="0.15">
      <c r="A36" s="252">
        <v>28</v>
      </c>
      <c r="B36" s="253"/>
      <c r="C36" s="253"/>
      <c r="D36" s="254">
        <f t="shared" si="0"/>
        <v>0</v>
      </c>
    </row>
    <row r="37" spans="1:4" ht="15" customHeight="1" x14ac:dyDescent="0.15">
      <c r="A37" s="252">
        <v>29</v>
      </c>
      <c r="B37" s="253"/>
      <c r="C37" s="253"/>
      <c r="D37" s="254">
        <f t="shared" si="0"/>
        <v>0</v>
      </c>
    </row>
    <row r="38" spans="1:4" ht="15" customHeight="1" x14ac:dyDescent="0.15">
      <c r="A38" s="252">
        <v>30</v>
      </c>
      <c r="B38" s="253"/>
      <c r="C38" s="253"/>
      <c r="D38" s="254">
        <f t="shared" si="0"/>
        <v>0</v>
      </c>
    </row>
    <row r="39" spans="1:4" ht="15" customHeight="1" x14ac:dyDescent="0.15">
      <c r="A39" s="252">
        <v>31</v>
      </c>
      <c r="B39" s="253"/>
      <c r="C39" s="253"/>
      <c r="D39" s="254">
        <f t="shared" si="0"/>
        <v>0</v>
      </c>
    </row>
    <row r="40" spans="1:4" ht="15" customHeight="1" x14ac:dyDescent="0.15">
      <c r="A40" s="252">
        <v>32</v>
      </c>
      <c r="B40" s="253"/>
      <c r="C40" s="253"/>
      <c r="D40" s="254">
        <f t="shared" si="0"/>
        <v>0</v>
      </c>
    </row>
    <row r="41" spans="1:4" ht="15" customHeight="1" x14ac:dyDescent="0.15">
      <c r="A41" s="252">
        <v>33</v>
      </c>
      <c r="B41" s="253"/>
      <c r="C41" s="253"/>
      <c r="D41" s="254">
        <f t="shared" si="0"/>
        <v>0</v>
      </c>
    </row>
    <row r="42" spans="1:4" ht="15" customHeight="1" x14ac:dyDescent="0.15">
      <c r="A42" s="252">
        <v>34</v>
      </c>
      <c r="B42" s="253"/>
      <c r="C42" s="253"/>
      <c r="D42" s="254">
        <f t="shared" si="0"/>
        <v>0</v>
      </c>
    </row>
    <row r="43" spans="1:4" ht="15" customHeight="1" x14ac:dyDescent="0.15">
      <c r="A43" s="252">
        <v>35</v>
      </c>
      <c r="B43" s="253"/>
      <c r="C43" s="253"/>
      <c r="D43" s="254">
        <f t="shared" si="0"/>
        <v>0</v>
      </c>
    </row>
    <row r="44" spans="1:4" ht="15" customHeight="1" x14ac:dyDescent="0.15">
      <c r="A44" s="252">
        <v>36</v>
      </c>
      <c r="B44" s="253"/>
      <c r="C44" s="253"/>
      <c r="D44" s="254">
        <f t="shared" si="0"/>
        <v>0</v>
      </c>
    </row>
    <row r="45" spans="1:4" ht="15" customHeight="1" x14ac:dyDescent="0.15">
      <c r="A45" s="252">
        <v>37</v>
      </c>
      <c r="B45" s="253"/>
      <c r="C45" s="253"/>
      <c r="D45" s="254">
        <f t="shared" si="0"/>
        <v>0</v>
      </c>
    </row>
    <row r="46" spans="1:4" ht="15" customHeight="1" x14ac:dyDescent="0.15">
      <c r="A46" s="252">
        <v>38</v>
      </c>
      <c r="B46" s="253"/>
      <c r="C46" s="253"/>
      <c r="D46" s="254">
        <f t="shared" si="0"/>
        <v>0</v>
      </c>
    </row>
    <row r="47" spans="1:4" ht="15" customHeight="1" x14ac:dyDescent="0.15">
      <c r="A47" s="252">
        <v>39</v>
      </c>
      <c r="B47" s="253"/>
      <c r="C47" s="253"/>
      <c r="D47" s="254">
        <f t="shared" si="0"/>
        <v>0</v>
      </c>
    </row>
    <row r="48" spans="1:4" ht="15" customHeight="1" x14ac:dyDescent="0.15">
      <c r="A48" s="252">
        <v>40</v>
      </c>
      <c r="B48" s="253"/>
      <c r="C48" s="253"/>
      <c r="D48" s="254">
        <f t="shared" si="0"/>
        <v>0</v>
      </c>
    </row>
    <row r="49" spans="1:4" ht="15" customHeight="1" x14ac:dyDescent="0.15">
      <c r="A49" s="252">
        <v>41</v>
      </c>
      <c r="B49" s="253"/>
      <c r="C49" s="253"/>
      <c r="D49" s="254">
        <f t="shared" si="0"/>
        <v>0</v>
      </c>
    </row>
    <row r="50" spans="1:4" ht="15" customHeight="1" x14ac:dyDescent="0.15">
      <c r="A50" s="252">
        <v>42</v>
      </c>
      <c r="B50" s="253"/>
      <c r="C50" s="253"/>
      <c r="D50" s="254">
        <f t="shared" si="0"/>
        <v>0</v>
      </c>
    </row>
    <row r="51" spans="1:4" ht="15" customHeight="1" x14ac:dyDescent="0.15">
      <c r="A51" s="252">
        <v>43</v>
      </c>
      <c r="B51" s="253"/>
      <c r="C51" s="253"/>
      <c r="D51" s="254">
        <f t="shared" si="0"/>
        <v>0</v>
      </c>
    </row>
    <row r="52" spans="1:4" ht="15" customHeight="1" x14ac:dyDescent="0.15">
      <c r="A52" s="252">
        <v>44</v>
      </c>
      <c r="B52" s="253"/>
      <c r="C52" s="253"/>
      <c r="D52" s="254">
        <f t="shared" si="0"/>
        <v>0</v>
      </c>
    </row>
    <row r="53" spans="1:4" ht="15" customHeight="1" x14ac:dyDescent="0.15">
      <c r="A53" s="252">
        <v>45</v>
      </c>
      <c r="B53" s="253"/>
      <c r="C53" s="253"/>
      <c r="D53" s="254">
        <f t="shared" si="0"/>
        <v>0</v>
      </c>
    </row>
    <row r="54" spans="1:4" ht="15" customHeight="1" x14ac:dyDescent="0.15">
      <c r="A54" s="252">
        <v>46</v>
      </c>
      <c r="B54" s="253"/>
      <c r="C54" s="253"/>
      <c r="D54" s="254">
        <f t="shared" si="0"/>
        <v>0</v>
      </c>
    </row>
    <row r="55" spans="1:4" ht="15" customHeight="1" x14ac:dyDescent="0.15">
      <c r="A55" s="252">
        <v>47</v>
      </c>
      <c r="B55" s="253"/>
      <c r="C55" s="253"/>
      <c r="D55" s="254">
        <f t="shared" si="0"/>
        <v>0</v>
      </c>
    </row>
    <row r="56" spans="1:4" ht="15" customHeight="1" x14ac:dyDescent="0.15">
      <c r="A56" s="252">
        <v>48</v>
      </c>
      <c r="B56" s="253"/>
      <c r="C56" s="253"/>
      <c r="D56" s="254">
        <f t="shared" si="0"/>
        <v>0</v>
      </c>
    </row>
    <row r="57" spans="1:4" ht="15" customHeight="1" x14ac:dyDescent="0.15">
      <c r="A57" s="252">
        <v>49</v>
      </c>
      <c r="B57" s="253"/>
      <c r="C57" s="253"/>
      <c r="D57" s="254">
        <f t="shared" si="0"/>
        <v>0</v>
      </c>
    </row>
    <row r="58" spans="1:4" ht="15" customHeight="1" x14ac:dyDescent="0.15">
      <c r="A58" s="252">
        <v>50</v>
      </c>
      <c r="B58" s="253"/>
      <c r="C58" s="253"/>
      <c r="D58" s="254">
        <f t="shared" si="0"/>
        <v>0</v>
      </c>
    </row>
    <row r="59" spans="1:4" ht="15" customHeight="1" x14ac:dyDescent="0.15">
      <c r="A59" s="252">
        <v>51</v>
      </c>
      <c r="B59" s="253"/>
      <c r="C59" s="253"/>
      <c r="D59" s="254">
        <f t="shared" si="0"/>
        <v>0</v>
      </c>
    </row>
    <row r="60" spans="1:4" ht="15" customHeight="1" x14ac:dyDescent="0.15">
      <c r="A60" s="252">
        <v>52</v>
      </c>
      <c r="B60" s="253"/>
      <c r="C60" s="253"/>
      <c r="D60" s="254">
        <f t="shared" si="0"/>
        <v>0</v>
      </c>
    </row>
    <row r="61" spans="1:4" ht="15" customHeight="1" x14ac:dyDescent="0.15">
      <c r="A61" s="252">
        <v>53</v>
      </c>
      <c r="B61" s="253"/>
      <c r="C61" s="253"/>
      <c r="D61" s="254">
        <f t="shared" si="0"/>
        <v>0</v>
      </c>
    </row>
    <row r="62" spans="1:4" ht="15" customHeight="1" x14ac:dyDescent="0.15">
      <c r="A62" s="252">
        <v>54</v>
      </c>
      <c r="B62" s="253"/>
      <c r="C62" s="253"/>
      <c r="D62" s="254">
        <f t="shared" si="0"/>
        <v>0</v>
      </c>
    </row>
    <row r="63" spans="1:4" ht="15" customHeight="1" x14ac:dyDescent="0.15">
      <c r="A63" s="252">
        <v>55</v>
      </c>
      <c r="B63" s="253"/>
      <c r="C63" s="253"/>
      <c r="D63" s="254">
        <f t="shared" si="0"/>
        <v>0</v>
      </c>
    </row>
    <row r="64" spans="1:4" ht="15" customHeight="1" x14ac:dyDescent="0.15">
      <c r="A64" s="252">
        <v>56</v>
      </c>
      <c r="B64" s="253"/>
      <c r="C64" s="253"/>
      <c r="D64" s="254">
        <f t="shared" si="0"/>
        <v>0</v>
      </c>
    </row>
    <row r="65" spans="1:4" ht="15" customHeight="1" x14ac:dyDescent="0.15">
      <c r="A65" s="252">
        <v>57</v>
      </c>
      <c r="B65" s="253"/>
      <c r="C65" s="253"/>
      <c r="D65" s="254">
        <f t="shared" si="0"/>
        <v>0</v>
      </c>
    </row>
    <row r="66" spans="1:4" ht="15" customHeight="1" x14ac:dyDescent="0.15">
      <c r="A66" s="252">
        <v>58</v>
      </c>
      <c r="B66" s="253"/>
      <c r="C66" s="253"/>
      <c r="D66" s="254">
        <f t="shared" si="0"/>
        <v>0</v>
      </c>
    </row>
    <row r="67" spans="1:4" ht="15" customHeight="1" x14ac:dyDescent="0.15">
      <c r="A67" s="252">
        <v>59</v>
      </c>
      <c r="B67" s="253"/>
      <c r="C67" s="253"/>
      <c r="D67" s="254">
        <f t="shared" si="0"/>
        <v>0</v>
      </c>
    </row>
    <row r="68" spans="1:4" ht="15" customHeight="1" thickBot="1" x14ac:dyDescent="0.2">
      <c r="A68" s="390">
        <v>60</v>
      </c>
      <c r="B68" s="256"/>
      <c r="C68" s="256"/>
      <c r="D68" s="257">
        <f>IF(B68="",0,1)</f>
        <v>0</v>
      </c>
    </row>
    <row r="69" spans="1:4" ht="16" thickBot="1" x14ac:dyDescent="0.2">
      <c r="D69" s="258">
        <f>SUM(D9:D68)</f>
        <v>0</v>
      </c>
    </row>
  </sheetData>
  <sheetProtection algorithmName="SHA-512" hashValue="n2fnZbmSs4CtDTj61UZMN2oLzN9yQCH7Cs1+ICKQ4zwSnEq6uAlNzxa7MECXL9GBcB3PznFK7gVmu7k2sFsXGw==" saltValue="CKn3ifhe37EDJyf53kag3A==" spinCount="100000" sheet="1" selectLockedCells="1"/>
  <mergeCells count="7">
    <mergeCell ref="A2:D2"/>
    <mergeCell ref="A4:D4"/>
    <mergeCell ref="B6:C6"/>
    <mergeCell ref="A7:A8"/>
    <mergeCell ref="B7:B8"/>
    <mergeCell ref="C7:C8"/>
    <mergeCell ref="D7:D8"/>
  </mergeCells>
  <pageMargins left="0.25" right="0.25" top="0.75" bottom="0.75" header="0.5" footer="0.5"/>
  <pageSetup scale="76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481B-6E99-7C41-85F4-2E583C2013B1}">
  <sheetPr codeName="List2">
    <tabColor rgb="FFFFFF00"/>
  </sheetPr>
  <dimension ref="A1:I26"/>
  <sheetViews>
    <sheetView tabSelected="1" zoomScale="110" zoomScaleNormal="110" zoomScaleSheetLayoutView="100" workbookViewId="0">
      <selection activeCell="A20" sqref="A20:G20"/>
    </sheetView>
  </sheetViews>
  <sheetFormatPr baseColWidth="10" defaultColWidth="8.83203125" defaultRowHeight="19" x14ac:dyDescent="0.15"/>
  <cols>
    <col min="1" max="1" width="22" style="50" customWidth="1"/>
    <col min="2" max="2" width="10.83203125" style="50" customWidth="1"/>
    <col min="3" max="3" width="12" style="50" customWidth="1"/>
    <col min="4" max="4" width="16.1640625" style="50" customWidth="1"/>
    <col min="5" max="5" width="8.83203125" style="50" customWidth="1"/>
    <col min="6" max="6" width="16.6640625" style="50" customWidth="1"/>
    <col min="7" max="7" width="8.83203125" style="50" customWidth="1"/>
    <col min="8" max="8" width="11" style="50" customWidth="1"/>
    <col min="9" max="9" width="15.33203125" style="50" customWidth="1"/>
    <col min="10" max="255" width="8.83203125" style="50"/>
    <col min="256" max="256" width="22" style="50" customWidth="1"/>
    <col min="257" max="257" width="10.83203125" style="50" customWidth="1"/>
    <col min="258" max="258" width="11" style="50" customWidth="1"/>
    <col min="259" max="259" width="16.1640625" style="50" customWidth="1"/>
    <col min="260" max="260" width="15.5" style="50" customWidth="1"/>
    <col min="261" max="261" width="8.83203125" style="50"/>
    <col min="262" max="262" width="16.6640625" style="50" customWidth="1"/>
    <col min="263" max="263" width="8.83203125" style="50"/>
    <col min="264" max="264" width="11" style="50" customWidth="1"/>
    <col min="265" max="265" width="15.33203125" style="50" customWidth="1"/>
    <col min="266" max="511" width="8.83203125" style="50"/>
    <col min="512" max="512" width="22" style="50" customWidth="1"/>
    <col min="513" max="513" width="10.83203125" style="50" customWidth="1"/>
    <col min="514" max="514" width="11" style="50" customWidth="1"/>
    <col min="515" max="515" width="16.1640625" style="50" customWidth="1"/>
    <col min="516" max="516" width="15.5" style="50" customWidth="1"/>
    <col min="517" max="517" width="8.83203125" style="50"/>
    <col min="518" max="518" width="16.6640625" style="50" customWidth="1"/>
    <col min="519" max="519" width="8.83203125" style="50"/>
    <col min="520" max="520" width="11" style="50" customWidth="1"/>
    <col min="521" max="521" width="15.33203125" style="50" customWidth="1"/>
    <col min="522" max="767" width="8.83203125" style="50"/>
    <col min="768" max="768" width="22" style="50" customWidth="1"/>
    <col min="769" max="769" width="10.83203125" style="50" customWidth="1"/>
    <col min="770" max="770" width="11" style="50" customWidth="1"/>
    <col min="771" max="771" width="16.1640625" style="50" customWidth="1"/>
    <col min="772" max="772" width="15.5" style="50" customWidth="1"/>
    <col min="773" max="773" width="8.83203125" style="50"/>
    <col min="774" max="774" width="16.6640625" style="50" customWidth="1"/>
    <col min="775" max="775" width="8.83203125" style="50"/>
    <col min="776" max="776" width="11" style="50" customWidth="1"/>
    <col min="777" max="777" width="15.33203125" style="50" customWidth="1"/>
    <col min="778" max="1023" width="8.83203125" style="50"/>
    <col min="1024" max="1024" width="22" style="50" customWidth="1"/>
    <col min="1025" max="1025" width="10.83203125" style="50" customWidth="1"/>
    <col min="1026" max="1026" width="11" style="50" customWidth="1"/>
    <col min="1027" max="1027" width="16.1640625" style="50" customWidth="1"/>
    <col min="1028" max="1028" width="15.5" style="50" customWidth="1"/>
    <col min="1029" max="1029" width="8.83203125" style="50"/>
    <col min="1030" max="1030" width="16.6640625" style="50" customWidth="1"/>
    <col min="1031" max="1031" width="8.83203125" style="50"/>
    <col min="1032" max="1032" width="11" style="50" customWidth="1"/>
    <col min="1033" max="1033" width="15.33203125" style="50" customWidth="1"/>
    <col min="1034" max="1279" width="8.83203125" style="50"/>
    <col min="1280" max="1280" width="22" style="50" customWidth="1"/>
    <col min="1281" max="1281" width="10.83203125" style="50" customWidth="1"/>
    <col min="1282" max="1282" width="11" style="50" customWidth="1"/>
    <col min="1283" max="1283" width="16.1640625" style="50" customWidth="1"/>
    <col min="1284" max="1284" width="15.5" style="50" customWidth="1"/>
    <col min="1285" max="1285" width="8.83203125" style="50"/>
    <col min="1286" max="1286" width="16.6640625" style="50" customWidth="1"/>
    <col min="1287" max="1287" width="8.83203125" style="50"/>
    <col min="1288" max="1288" width="11" style="50" customWidth="1"/>
    <col min="1289" max="1289" width="15.33203125" style="50" customWidth="1"/>
    <col min="1290" max="1535" width="8.83203125" style="50"/>
    <col min="1536" max="1536" width="22" style="50" customWidth="1"/>
    <col min="1537" max="1537" width="10.83203125" style="50" customWidth="1"/>
    <col min="1538" max="1538" width="11" style="50" customWidth="1"/>
    <col min="1539" max="1539" width="16.1640625" style="50" customWidth="1"/>
    <col min="1540" max="1540" width="15.5" style="50" customWidth="1"/>
    <col min="1541" max="1541" width="8.83203125" style="50"/>
    <col min="1542" max="1542" width="16.6640625" style="50" customWidth="1"/>
    <col min="1543" max="1543" width="8.83203125" style="50"/>
    <col min="1544" max="1544" width="11" style="50" customWidth="1"/>
    <col min="1545" max="1545" width="15.33203125" style="50" customWidth="1"/>
    <col min="1546" max="1791" width="8.83203125" style="50"/>
    <col min="1792" max="1792" width="22" style="50" customWidth="1"/>
    <col min="1793" max="1793" width="10.83203125" style="50" customWidth="1"/>
    <col min="1794" max="1794" width="11" style="50" customWidth="1"/>
    <col min="1795" max="1795" width="16.1640625" style="50" customWidth="1"/>
    <col min="1796" max="1796" width="15.5" style="50" customWidth="1"/>
    <col min="1797" max="1797" width="8.83203125" style="50"/>
    <col min="1798" max="1798" width="16.6640625" style="50" customWidth="1"/>
    <col min="1799" max="1799" width="8.83203125" style="50"/>
    <col min="1800" max="1800" width="11" style="50" customWidth="1"/>
    <col min="1801" max="1801" width="15.33203125" style="50" customWidth="1"/>
    <col min="1802" max="2047" width="8.83203125" style="50"/>
    <col min="2048" max="2048" width="22" style="50" customWidth="1"/>
    <col min="2049" max="2049" width="10.83203125" style="50" customWidth="1"/>
    <col min="2050" max="2050" width="11" style="50" customWidth="1"/>
    <col min="2051" max="2051" width="16.1640625" style="50" customWidth="1"/>
    <col min="2052" max="2052" width="15.5" style="50" customWidth="1"/>
    <col min="2053" max="2053" width="8.83203125" style="50"/>
    <col min="2054" max="2054" width="16.6640625" style="50" customWidth="1"/>
    <col min="2055" max="2055" width="8.83203125" style="50"/>
    <col min="2056" max="2056" width="11" style="50" customWidth="1"/>
    <col min="2057" max="2057" width="15.33203125" style="50" customWidth="1"/>
    <col min="2058" max="2303" width="8.83203125" style="50"/>
    <col min="2304" max="2304" width="22" style="50" customWidth="1"/>
    <col min="2305" max="2305" width="10.83203125" style="50" customWidth="1"/>
    <col min="2306" max="2306" width="11" style="50" customWidth="1"/>
    <col min="2307" max="2307" width="16.1640625" style="50" customWidth="1"/>
    <col min="2308" max="2308" width="15.5" style="50" customWidth="1"/>
    <col min="2309" max="2309" width="8.83203125" style="50"/>
    <col min="2310" max="2310" width="16.6640625" style="50" customWidth="1"/>
    <col min="2311" max="2311" width="8.83203125" style="50"/>
    <col min="2312" max="2312" width="11" style="50" customWidth="1"/>
    <col min="2313" max="2313" width="15.33203125" style="50" customWidth="1"/>
    <col min="2314" max="2559" width="8.83203125" style="50"/>
    <col min="2560" max="2560" width="22" style="50" customWidth="1"/>
    <col min="2561" max="2561" width="10.83203125" style="50" customWidth="1"/>
    <col min="2562" max="2562" width="11" style="50" customWidth="1"/>
    <col min="2563" max="2563" width="16.1640625" style="50" customWidth="1"/>
    <col min="2564" max="2564" width="15.5" style="50" customWidth="1"/>
    <col min="2565" max="2565" width="8.83203125" style="50"/>
    <col min="2566" max="2566" width="16.6640625" style="50" customWidth="1"/>
    <col min="2567" max="2567" width="8.83203125" style="50"/>
    <col min="2568" max="2568" width="11" style="50" customWidth="1"/>
    <col min="2569" max="2569" width="15.33203125" style="50" customWidth="1"/>
    <col min="2570" max="2815" width="8.83203125" style="50"/>
    <col min="2816" max="2816" width="22" style="50" customWidth="1"/>
    <col min="2817" max="2817" width="10.83203125" style="50" customWidth="1"/>
    <col min="2818" max="2818" width="11" style="50" customWidth="1"/>
    <col min="2819" max="2819" width="16.1640625" style="50" customWidth="1"/>
    <col min="2820" max="2820" width="15.5" style="50" customWidth="1"/>
    <col min="2821" max="2821" width="8.83203125" style="50"/>
    <col min="2822" max="2822" width="16.6640625" style="50" customWidth="1"/>
    <col min="2823" max="2823" width="8.83203125" style="50"/>
    <col min="2824" max="2824" width="11" style="50" customWidth="1"/>
    <col min="2825" max="2825" width="15.33203125" style="50" customWidth="1"/>
    <col min="2826" max="3071" width="8.83203125" style="50"/>
    <col min="3072" max="3072" width="22" style="50" customWidth="1"/>
    <col min="3073" max="3073" width="10.83203125" style="50" customWidth="1"/>
    <col min="3074" max="3074" width="11" style="50" customWidth="1"/>
    <col min="3075" max="3075" width="16.1640625" style="50" customWidth="1"/>
    <col min="3076" max="3076" width="15.5" style="50" customWidth="1"/>
    <col min="3077" max="3077" width="8.83203125" style="50"/>
    <col min="3078" max="3078" width="16.6640625" style="50" customWidth="1"/>
    <col min="3079" max="3079" width="8.83203125" style="50"/>
    <col min="3080" max="3080" width="11" style="50" customWidth="1"/>
    <col min="3081" max="3081" width="15.33203125" style="50" customWidth="1"/>
    <col min="3082" max="3327" width="8.83203125" style="50"/>
    <col min="3328" max="3328" width="22" style="50" customWidth="1"/>
    <col min="3329" max="3329" width="10.83203125" style="50" customWidth="1"/>
    <col min="3330" max="3330" width="11" style="50" customWidth="1"/>
    <col min="3331" max="3331" width="16.1640625" style="50" customWidth="1"/>
    <col min="3332" max="3332" width="15.5" style="50" customWidth="1"/>
    <col min="3333" max="3333" width="8.83203125" style="50"/>
    <col min="3334" max="3334" width="16.6640625" style="50" customWidth="1"/>
    <col min="3335" max="3335" width="8.83203125" style="50"/>
    <col min="3336" max="3336" width="11" style="50" customWidth="1"/>
    <col min="3337" max="3337" width="15.33203125" style="50" customWidth="1"/>
    <col min="3338" max="3583" width="8.83203125" style="50"/>
    <col min="3584" max="3584" width="22" style="50" customWidth="1"/>
    <col min="3585" max="3585" width="10.83203125" style="50" customWidth="1"/>
    <col min="3586" max="3586" width="11" style="50" customWidth="1"/>
    <col min="3587" max="3587" width="16.1640625" style="50" customWidth="1"/>
    <col min="3588" max="3588" width="15.5" style="50" customWidth="1"/>
    <col min="3589" max="3589" width="8.83203125" style="50"/>
    <col min="3590" max="3590" width="16.6640625" style="50" customWidth="1"/>
    <col min="3591" max="3591" width="8.83203125" style="50"/>
    <col min="3592" max="3592" width="11" style="50" customWidth="1"/>
    <col min="3593" max="3593" width="15.33203125" style="50" customWidth="1"/>
    <col min="3594" max="3839" width="8.83203125" style="50"/>
    <col min="3840" max="3840" width="22" style="50" customWidth="1"/>
    <col min="3841" max="3841" width="10.83203125" style="50" customWidth="1"/>
    <col min="3842" max="3842" width="11" style="50" customWidth="1"/>
    <col min="3843" max="3843" width="16.1640625" style="50" customWidth="1"/>
    <col min="3844" max="3844" width="15.5" style="50" customWidth="1"/>
    <col min="3845" max="3845" width="8.83203125" style="50"/>
    <col min="3846" max="3846" width="16.6640625" style="50" customWidth="1"/>
    <col min="3847" max="3847" width="8.83203125" style="50"/>
    <col min="3848" max="3848" width="11" style="50" customWidth="1"/>
    <col min="3849" max="3849" width="15.33203125" style="50" customWidth="1"/>
    <col min="3850" max="4095" width="8.83203125" style="50"/>
    <col min="4096" max="4096" width="22" style="50" customWidth="1"/>
    <col min="4097" max="4097" width="10.83203125" style="50" customWidth="1"/>
    <col min="4098" max="4098" width="11" style="50" customWidth="1"/>
    <col min="4099" max="4099" width="16.1640625" style="50" customWidth="1"/>
    <col min="4100" max="4100" width="15.5" style="50" customWidth="1"/>
    <col min="4101" max="4101" width="8.83203125" style="50"/>
    <col min="4102" max="4102" width="16.6640625" style="50" customWidth="1"/>
    <col min="4103" max="4103" width="8.83203125" style="50"/>
    <col min="4104" max="4104" width="11" style="50" customWidth="1"/>
    <col min="4105" max="4105" width="15.33203125" style="50" customWidth="1"/>
    <col min="4106" max="4351" width="8.83203125" style="50"/>
    <col min="4352" max="4352" width="22" style="50" customWidth="1"/>
    <col min="4353" max="4353" width="10.83203125" style="50" customWidth="1"/>
    <col min="4354" max="4354" width="11" style="50" customWidth="1"/>
    <col min="4355" max="4355" width="16.1640625" style="50" customWidth="1"/>
    <col min="4356" max="4356" width="15.5" style="50" customWidth="1"/>
    <col min="4357" max="4357" width="8.83203125" style="50"/>
    <col min="4358" max="4358" width="16.6640625" style="50" customWidth="1"/>
    <col min="4359" max="4359" width="8.83203125" style="50"/>
    <col min="4360" max="4360" width="11" style="50" customWidth="1"/>
    <col min="4361" max="4361" width="15.33203125" style="50" customWidth="1"/>
    <col min="4362" max="4607" width="8.83203125" style="50"/>
    <col min="4608" max="4608" width="22" style="50" customWidth="1"/>
    <col min="4609" max="4609" width="10.83203125" style="50" customWidth="1"/>
    <col min="4610" max="4610" width="11" style="50" customWidth="1"/>
    <col min="4611" max="4611" width="16.1640625" style="50" customWidth="1"/>
    <col min="4612" max="4612" width="15.5" style="50" customWidth="1"/>
    <col min="4613" max="4613" width="8.83203125" style="50"/>
    <col min="4614" max="4614" width="16.6640625" style="50" customWidth="1"/>
    <col min="4615" max="4615" width="8.83203125" style="50"/>
    <col min="4616" max="4616" width="11" style="50" customWidth="1"/>
    <col min="4617" max="4617" width="15.33203125" style="50" customWidth="1"/>
    <col min="4618" max="4863" width="8.83203125" style="50"/>
    <col min="4864" max="4864" width="22" style="50" customWidth="1"/>
    <col min="4865" max="4865" width="10.83203125" style="50" customWidth="1"/>
    <col min="4866" max="4866" width="11" style="50" customWidth="1"/>
    <col min="4867" max="4867" width="16.1640625" style="50" customWidth="1"/>
    <col min="4868" max="4868" width="15.5" style="50" customWidth="1"/>
    <col min="4869" max="4869" width="8.83203125" style="50"/>
    <col min="4870" max="4870" width="16.6640625" style="50" customWidth="1"/>
    <col min="4871" max="4871" width="8.83203125" style="50"/>
    <col min="4872" max="4872" width="11" style="50" customWidth="1"/>
    <col min="4873" max="4873" width="15.33203125" style="50" customWidth="1"/>
    <col min="4874" max="5119" width="8.83203125" style="50"/>
    <col min="5120" max="5120" width="22" style="50" customWidth="1"/>
    <col min="5121" max="5121" width="10.83203125" style="50" customWidth="1"/>
    <col min="5122" max="5122" width="11" style="50" customWidth="1"/>
    <col min="5123" max="5123" width="16.1640625" style="50" customWidth="1"/>
    <col min="5124" max="5124" width="15.5" style="50" customWidth="1"/>
    <col min="5125" max="5125" width="8.83203125" style="50"/>
    <col min="5126" max="5126" width="16.6640625" style="50" customWidth="1"/>
    <col min="5127" max="5127" width="8.83203125" style="50"/>
    <col min="5128" max="5128" width="11" style="50" customWidth="1"/>
    <col min="5129" max="5129" width="15.33203125" style="50" customWidth="1"/>
    <col min="5130" max="5375" width="8.83203125" style="50"/>
    <col min="5376" max="5376" width="22" style="50" customWidth="1"/>
    <col min="5377" max="5377" width="10.83203125" style="50" customWidth="1"/>
    <col min="5378" max="5378" width="11" style="50" customWidth="1"/>
    <col min="5379" max="5379" width="16.1640625" style="50" customWidth="1"/>
    <col min="5380" max="5380" width="15.5" style="50" customWidth="1"/>
    <col min="5381" max="5381" width="8.83203125" style="50"/>
    <col min="5382" max="5382" width="16.6640625" style="50" customWidth="1"/>
    <col min="5383" max="5383" width="8.83203125" style="50"/>
    <col min="5384" max="5384" width="11" style="50" customWidth="1"/>
    <col min="5385" max="5385" width="15.33203125" style="50" customWidth="1"/>
    <col min="5386" max="5631" width="8.83203125" style="50"/>
    <col min="5632" max="5632" width="22" style="50" customWidth="1"/>
    <col min="5633" max="5633" width="10.83203125" style="50" customWidth="1"/>
    <col min="5634" max="5634" width="11" style="50" customWidth="1"/>
    <col min="5635" max="5635" width="16.1640625" style="50" customWidth="1"/>
    <col min="5636" max="5636" width="15.5" style="50" customWidth="1"/>
    <col min="5637" max="5637" width="8.83203125" style="50"/>
    <col min="5638" max="5638" width="16.6640625" style="50" customWidth="1"/>
    <col min="5639" max="5639" width="8.83203125" style="50"/>
    <col min="5640" max="5640" width="11" style="50" customWidth="1"/>
    <col min="5641" max="5641" width="15.33203125" style="50" customWidth="1"/>
    <col min="5642" max="5887" width="8.83203125" style="50"/>
    <col min="5888" max="5888" width="22" style="50" customWidth="1"/>
    <col min="5889" max="5889" width="10.83203125" style="50" customWidth="1"/>
    <col min="5890" max="5890" width="11" style="50" customWidth="1"/>
    <col min="5891" max="5891" width="16.1640625" style="50" customWidth="1"/>
    <col min="5892" max="5892" width="15.5" style="50" customWidth="1"/>
    <col min="5893" max="5893" width="8.83203125" style="50"/>
    <col min="5894" max="5894" width="16.6640625" style="50" customWidth="1"/>
    <col min="5895" max="5895" width="8.83203125" style="50"/>
    <col min="5896" max="5896" width="11" style="50" customWidth="1"/>
    <col min="5897" max="5897" width="15.33203125" style="50" customWidth="1"/>
    <col min="5898" max="6143" width="8.83203125" style="50"/>
    <col min="6144" max="6144" width="22" style="50" customWidth="1"/>
    <col min="6145" max="6145" width="10.83203125" style="50" customWidth="1"/>
    <col min="6146" max="6146" width="11" style="50" customWidth="1"/>
    <col min="6147" max="6147" width="16.1640625" style="50" customWidth="1"/>
    <col min="6148" max="6148" width="15.5" style="50" customWidth="1"/>
    <col min="6149" max="6149" width="8.83203125" style="50"/>
    <col min="6150" max="6150" width="16.6640625" style="50" customWidth="1"/>
    <col min="6151" max="6151" width="8.83203125" style="50"/>
    <col min="6152" max="6152" width="11" style="50" customWidth="1"/>
    <col min="6153" max="6153" width="15.33203125" style="50" customWidth="1"/>
    <col min="6154" max="6399" width="8.83203125" style="50"/>
    <col min="6400" max="6400" width="22" style="50" customWidth="1"/>
    <col min="6401" max="6401" width="10.83203125" style="50" customWidth="1"/>
    <col min="6402" max="6402" width="11" style="50" customWidth="1"/>
    <col min="6403" max="6403" width="16.1640625" style="50" customWidth="1"/>
    <col min="6404" max="6404" width="15.5" style="50" customWidth="1"/>
    <col min="6405" max="6405" width="8.83203125" style="50"/>
    <col min="6406" max="6406" width="16.6640625" style="50" customWidth="1"/>
    <col min="6407" max="6407" width="8.83203125" style="50"/>
    <col min="6408" max="6408" width="11" style="50" customWidth="1"/>
    <col min="6409" max="6409" width="15.33203125" style="50" customWidth="1"/>
    <col min="6410" max="6655" width="8.83203125" style="50"/>
    <col min="6656" max="6656" width="22" style="50" customWidth="1"/>
    <col min="6657" max="6657" width="10.83203125" style="50" customWidth="1"/>
    <col min="6658" max="6658" width="11" style="50" customWidth="1"/>
    <col min="6659" max="6659" width="16.1640625" style="50" customWidth="1"/>
    <col min="6660" max="6660" width="15.5" style="50" customWidth="1"/>
    <col min="6661" max="6661" width="8.83203125" style="50"/>
    <col min="6662" max="6662" width="16.6640625" style="50" customWidth="1"/>
    <col min="6663" max="6663" width="8.83203125" style="50"/>
    <col min="6664" max="6664" width="11" style="50" customWidth="1"/>
    <col min="6665" max="6665" width="15.33203125" style="50" customWidth="1"/>
    <col min="6666" max="6911" width="8.83203125" style="50"/>
    <col min="6912" max="6912" width="22" style="50" customWidth="1"/>
    <col min="6913" max="6913" width="10.83203125" style="50" customWidth="1"/>
    <col min="6914" max="6914" width="11" style="50" customWidth="1"/>
    <col min="6915" max="6915" width="16.1640625" style="50" customWidth="1"/>
    <col min="6916" max="6916" width="15.5" style="50" customWidth="1"/>
    <col min="6917" max="6917" width="8.83203125" style="50"/>
    <col min="6918" max="6918" width="16.6640625" style="50" customWidth="1"/>
    <col min="6919" max="6919" width="8.83203125" style="50"/>
    <col min="6920" max="6920" width="11" style="50" customWidth="1"/>
    <col min="6921" max="6921" width="15.33203125" style="50" customWidth="1"/>
    <col min="6922" max="7167" width="8.83203125" style="50"/>
    <col min="7168" max="7168" width="22" style="50" customWidth="1"/>
    <col min="7169" max="7169" width="10.83203125" style="50" customWidth="1"/>
    <col min="7170" max="7170" width="11" style="50" customWidth="1"/>
    <col min="7171" max="7171" width="16.1640625" style="50" customWidth="1"/>
    <col min="7172" max="7172" width="15.5" style="50" customWidth="1"/>
    <col min="7173" max="7173" width="8.83203125" style="50"/>
    <col min="7174" max="7174" width="16.6640625" style="50" customWidth="1"/>
    <col min="7175" max="7175" width="8.83203125" style="50"/>
    <col min="7176" max="7176" width="11" style="50" customWidth="1"/>
    <col min="7177" max="7177" width="15.33203125" style="50" customWidth="1"/>
    <col min="7178" max="7423" width="8.83203125" style="50"/>
    <col min="7424" max="7424" width="22" style="50" customWidth="1"/>
    <col min="7425" max="7425" width="10.83203125" style="50" customWidth="1"/>
    <col min="7426" max="7426" width="11" style="50" customWidth="1"/>
    <col min="7427" max="7427" width="16.1640625" style="50" customWidth="1"/>
    <col min="7428" max="7428" width="15.5" style="50" customWidth="1"/>
    <col min="7429" max="7429" width="8.83203125" style="50"/>
    <col min="7430" max="7430" width="16.6640625" style="50" customWidth="1"/>
    <col min="7431" max="7431" width="8.83203125" style="50"/>
    <col min="7432" max="7432" width="11" style="50" customWidth="1"/>
    <col min="7433" max="7433" width="15.33203125" style="50" customWidth="1"/>
    <col min="7434" max="7679" width="8.83203125" style="50"/>
    <col min="7680" max="7680" width="22" style="50" customWidth="1"/>
    <col min="7681" max="7681" width="10.83203125" style="50" customWidth="1"/>
    <col min="7682" max="7682" width="11" style="50" customWidth="1"/>
    <col min="7683" max="7683" width="16.1640625" style="50" customWidth="1"/>
    <col min="7684" max="7684" width="15.5" style="50" customWidth="1"/>
    <col min="7685" max="7685" width="8.83203125" style="50"/>
    <col min="7686" max="7686" width="16.6640625" style="50" customWidth="1"/>
    <col min="7687" max="7687" width="8.83203125" style="50"/>
    <col min="7688" max="7688" width="11" style="50" customWidth="1"/>
    <col min="7689" max="7689" width="15.33203125" style="50" customWidth="1"/>
    <col min="7690" max="7935" width="8.83203125" style="50"/>
    <col min="7936" max="7936" width="22" style="50" customWidth="1"/>
    <col min="7937" max="7937" width="10.83203125" style="50" customWidth="1"/>
    <col min="7938" max="7938" width="11" style="50" customWidth="1"/>
    <col min="7939" max="7939" width="16.1640625" style="50" customWidth="1"/>
    <col min="7940" max="7940" width="15.5" style="50" customWidth="1"/>
    <col min="7941" max="7941" width="8.83203125" style="50"/>
    <col min="7942" max="7942" width="16.6640625" style="50" customWidth="1"/>
    <col min="7943" max="7943" width="8.83203125" style="50"/>
    <col min="7944" max="7944" width="11" style="50" customWidth="1"/>
    <col min="7945" max="7945" width="15.33203125" style="50" customWidth="1"/>
    <col min="7946" max="8191" width="8.83203125" style="50"/>
    <col min="8192" max="8192" width="22" style="50" customWidth="1"/>
    <col min="8193" max="8193" width="10.83203125" style="50" customWidth="1"/>
    <col min="8194" max="8194" width="11" style="50" customWidth="1"/>
    <col min="8195" max="8195" width="16.1640625" style="50" customWidth="1"/>
    <col min="8196" max="8196" width="15.5" style="50" customWidth="1"/>
    <col min="8197" max="8197" width="8.83203125" style="50"/>
    <col min="8198" max="8198" width="16.6640625" style="50" customWidth="1"/>
    <col min="8199" max="8199" width="8.83203125" style="50"/>
    <col min="8200" max="8200" width="11" style="50" customWidth="1"/>
    <col min="8201" max="8201" width="15.33203125" style="50" customWidth="1"/>
    <col min="8202" max="8447" width="8.83203125" style="50"/>
    <col min="8448" max="8448" width="22" style="50" customWidth="1"/>
    <col min="8449" max="8449" width="10.83203125" style="50" customWidth="1"/>
    <col min="8450" max="8450" width="11" style="50" customWidth="1"/>
    <col min="8451" max="8451" width="16.1640625" style="50" customWidth="1"/>
    <col min="8452" max="8452" width="15.5" style="50" customWidth="1"/>
    <col min="8453" max="8453" width="8.83203125" style="50"/>
    <col min="8454" max="8454" width="16.6640625" style="50" customWidth="1"/>
    <col min="8455" max="8455" width="8.83203125" style="50"/>
    <col min="8456" max="8456" width="11" style="50" customWidth="1"/>
    <col min="8457" max="8457" width="15.33203125" style="50" customWidth="1"/>
    <col min="8458" max="8703" width="8.83203125" style="50"/>
    <col min="8704" max="8704" width="22" style="50" customWidth="1"/>
    <col min="8705" max="8705" width="10.83203125" style="50" customWidth="1"/>
    <col min="8706" max="8706" width="11" style="50" customWidth="1"/>
    <col min="8707" max="8707" width="16.1640625" style="50" customWidth="1"/>
    <col min="8708" max="8708" width="15.5" style="50" customWidth="1"/>
    <col min="8709" max="8709" width="8.83203125" style="50"/>
    <col min="8710" max="8710" width="16.6640625" style="50" customWidth="1"/>
    <col min="8711" max="8711" width="8.83203125" style="50"/>
    <col min="8712" max="8712" width="11" style="50" customWidth="1"/>
    <col min="8713" max="8713" width="15.33203125" style="50" customWidth="1"/>
    <col min="8714" max="8959" width="8.83203125" style="50"/>
    <col min="8960" max="8960" width="22" style="50" customWidth="1"/>
    <col min="8961" max="8961" width="10.83203125" style="50" customWidth="1"/>
    <col min="8962" max="8962" width="11" style="50" customWidth="1"/>
    <col min="8963" max="8963" width="16.1640625" style="50" customWidth="1"/>
    <col min="8964" max="8964" width="15.5" style="50" customWidth="1"/>
    <col min="8965" max="8965" width="8.83203125" style="50"/>
    <col min="8966" max="8966" width="16.6640625" style="50" customWidth="1"/>
    <col min="8967" max="8967" width="8.83203125" style="50"/>
    <col min="8968" max="8968" width="11" style="50" customWidth="1"/>
    <col min="8969" max="8969" width="15.33203125" style="50" customWidth="1"/>
    <col min="8970" max="9215" width="8.83203125" style="50"/>
    <col min="9216" max="9216" width="22" style="50" customWidth="1"/>
    <col min="9217" max="9217" width="10.83203125" style="50" customWidth="1"/>
    <col min="9218" max="9218" width="11" style="50" customWidth="1"/>
    <col min="9219" max="9219" width="16.1640625" style="50" customWidth="1"/>
    <col min="9220" max="9220" width="15.5" style="50" customWidth="1"/>
    <col min="9221" max="9221" width="8.83203125" style="50"/>
    <col min="9222" max="9222" width="16.6640625" style="50" customWidth="1"/>
    <col min="9223" max="9223" width="8.83203125" style="50"/>
    <col min="9224" max="9224" width="11" style="50" customWidth="1"/>
    <col min="9225" max="9225" width="15.33203125" style="50" customWidth="1"/>
    <col min="9226" max="9471" width="8.83203125" style="50"/>
    <col min="9472" max="9472" width="22" style="50" customWidth="1"/>
    <col min="9473" max="9473" width="10.83203125" style="50" customWidth="1"/>
    <col min="9474" max="9474" width="11" style="50" customWidth="1"/>
    <col min="9475" max="9475" width="16.1640625" style="50" customWidth="1"/>
    <col min="9476" max="9476" width="15.5" style="50" customWidth="1"/>
    <col min="9477" max="9477" width="8.83203125" style="50"/>
    <col min="9478" max="9478" width="16.6640625" style="50" customWidth="1"/>
    <col min="9479" max="9479" width="8.83203125" style="50"/>
    <col min="9480" max="9480" width="11" style="50" customWidth="1"/>
    <col min="9481" max="9481" width="15.33203125" style="50" customWidth="1"/>
    <col min="9482" max="9727" width="8.83203125" style="50"/>
    <col min="9728" max="9728" width="22" style="50" customWidth="1"/>
    <col min="9729" max="9729" width="10.83203125" style="50" customWidth="1"/>
    <col min="9730" max="9730" width="11" style="50" customWidth="1"/>
    <col min="9731" max="9731" width="16.1640625" style="50" customWidth="1"/>
    <col min="9732" max="9732" width="15.5" style="50" customWidth="1"/>
    <col min="9733" max="9733" width="8.83203125" style="50"/>
    <col min="9734" max="9734" width="16.6640625" style="50" customWidth="1"/>
    <col min="9735" max="9735" width="8.83203125" style="50"/>
    <col min="9736" max="9736" width="11" style="50" customWidth="1"/>
    <col min="9737" max="9737" width="15.33203125" style="50" customWidth="1"/>
    <col min="9738" max="9983" width="8.83203125" style="50"/>
    <col min="9984" max="9984" width="22" style="50" customWidth="1"/>
    <col min="9985" max="9985" width="10.83203125" style="50" customWidth="1"/>
    <col min="9986" max="9986" width="11" style="50" customWidth="1"/>
    <col min="9987" max="9987" width="16.1640625" style="50" customWidth="1"/>
    <col min="9988" max="9988" width="15.5" style="50" customWidth="1"/>
    <col min="9989" max="9989" width="8.83203125" style="50"/>
    <col min="9990" max="9990" width="16.6640625" style="50" customWidth="1"/>
    <col min="9991" max="9991" width="8.83203125" style="50"/>
    <col min="9992" max="9992" width="11" style="50" customWidth="1"/>
    <col min="9993" max="9993" width="15.33203125" style="50" customWidth="1"/>
    <col min="9994" max="10239" width="8.83203125" style="50"/>
    <col min="10240" max="10240" width="22" style="50" customWidth="1"/>
    <col min="10241" max="10241" width="10.83203125" style="50" customWidth="1"/>
    <col min="10242" max="10242" width="11" style="50" customWidth="1"/>
    <col min="10243" max="10243" width="16.1640625" style="50" customWidth="1"/>
    <col min="10244" max="10244" width="15.5" style="50" customWidth="1"/>
    <col min="10245" max="10245" width="8.83203125" style="50"/>
    <col min="10246" max="10246" width="16.6640625" style="50" customWidth="1"/>
    <col min="10247" max="10247" width="8.83203125" style="50"/>
    <col min="10248" max="10248" width="11" style="50" customWidth="1"/>
    <col min="10249" max="10249" width="15.33203125" style="50" customWidth="1"/>
    <col min="10250" max="10495" width="8.83203125" style="50"/>
    <col min="10496" max="10496" width="22" style="50" customWidth="1"/>
    <col min="10497" max="10497" width="10.83203125" style="50" customWidth="1"/>
    <col min="10498" max="10498" width="11" style="50" customWidth="1"/>
    <col min="10499" max="10499" width="16.1640625" style="50" customWidth="1"/>
    <col min="10500" max="10500" width="15.5" style="50" customWidth="1"/>
    <col min="10501" max="10501" width="8.83203125" style="50"/>
    <col min="10502" max="10502" width="16.6640625" style="50" customWidth="1"/>
    <col min="10503" max="10503" width="8.83203125" style="50"/>
    <col min="10504" max="10504" width="11" style="50" customWidth="1"/>
    <col min="10505" max="10505" width="15.33203125" style="50" customWidth="1"/>
    <col min="10506" max="10751" width="8.83203125" style="50"/>
    <col min="10752" max="10752" width="22" style="50" customWidth="1"/>
    <col min="10753" max="10753" width="10.83203125" style="50" customWidth="1"/>
    <col min="10754" max="10754" width="11" style="50" customWidth="1"/>
    <col min="10755" max="10755" width="16.1640625" style="50" customWidth="1"/>
    <col min="10756" max="10756" width="15.5" style="50" customWidth="1"/>
    <col min="10757" max="10757" width="8.83203125" style="50"/>
    <col min="10758" max="10758" width="16.6640625" style="50" customWidth="1"/>
    <col min="10759" max="10759" width="8.83203125" style="50"/>
    <col min="10760" max="10760" width="11" style="50" customWidth="1"/>
    <col min="10761" max="10761" width="15.33203125" style="50" customWidth="1"/>
    <col min="10762" max="11007" width="8.83203125" style="50"/>
    <col min="11008" max="11008" width="22" style="50" customWidth="1"/>
    <col min="11009" max="11009" width="10.83203125" style="50" customWidth="1"/>
    <col min="11010" max="11010" width="11" style="50" customWidth="1"/>
    <col min="11011" max="11011" width="16.1640625" style="50" customWidth="1"/>
    <col min="11012" max="11012" width="15.5" style="50" customWidth="1"/>
    <col min="11013" max="11013" width="8.83203125" style="50"/>
    <col min="11014" max="11014" width="16.6640625" style="50" customWidth="1"/>
    <col min="11015" max="11015" width="8.83203125" style="50"/>
    <col min="11016" max="11016" width="11" style="50" customWidth="1"/>
    <col min="11017" max="11017" width="15.33203125" style="50" customWidth="1"/>
    <col min="11018" max="11263" width="8.83203125" style="50"/>
    <col min="11264" max="11264" width="22" style="50" customWidth="1"/>
    <col min="11265" max="11265" width="10.83203125" style="50" customWidth="1"/>
    <col min="11266" max="11266" width="11" style="50" customWidth="1"/>
    <col min="11267" max="11267" width="16.1640625" style="50" customWidth="1"/>
    <col min="11268" max="11268" width="15.5" style="50" customWidth="1"/>
    <col min="11269" max="11269" width="8.83203125" style="50"/>
    <col min="11270" max="11270" width="16.6640625" style="50" customWidth="1"/>
    <col min="11271" max="11271" width="8.83203125" style="50"/>
    <col min="11272" max="11272" width="11" style="50" customWidth="1"/>
    <col min="11273" max="11273" width="15.33203125" style="50" customWidth="1"/>
    <col min="11274" max="11519" width="8.83203125" style="50"/>
    <col min="11520" max="11520" width="22" style="50" customWidth="1"/>
    <col min="11521" max="11521" width="10.83203125" style="50" customWidth="1"/>
    <col min="11522" max="11522" width="11" style="50" customWidth="1"/>
    <col min="11523" max="11523" width="16.1640625" style="50" customWidth="1"/>
    <col min="11524" max="11524" width="15.5" style="50" customWidth="1"/>
    <col min="11525" max="11525" width="8.83203125" style="50"/>
    <col min="11526" max="11526" width="16.6640625" style="50" customWidth="1"/>
    <col min="11527" max="11527" width="8.83203125" style="50"/>
    <col min="11528" max="11528" width="11" style="50" customWidth="1"/>
    <col min="11529" max="11529" width="15.33203125" style="50" customWidth="1"/>
    <col min="11530" max="11775" width="8.83203125" style="50"/>
    <col min="11776" max="11776" width="22" style="50" customWidth="1"/>
    <col min="11777" max="11777" width="10.83203125" style="50" customWidth="1"/>
    <col min="11778" max="11778" width="11" style="50" customWidth="1"/>
    <col min="11779" max="11779" width="16.1640625" style="50" customWidth="1"/>
    <col min="11780" max="11780" width="15.5" style="50" customWidth="1"/>
    <col min="11781" max="11781" width="8.83203125" style="50"/>
    <col min="11782" max="11782" width="16.6640625" style="50" customWidth="1"/>
    <col min="11783" max="11783" width="8.83203125" style="50"/>
    <col min="11784" max="11784" width="11" style="50" customWidth="1"/>
    <col min="11785" max="11785" width="15.33203125" style="50" customWidth="1"/>
    <col min="11786" max="12031" width="8.83203125" style="50"/>
    <col min="12032" max="12032" width="22" style="50" customWidth="1"/>
    <col min="12033" max="12033" width="10.83203125" style="50" customWidth="1"/>
    <col min="12034" max="12034" width="11" style="50" customWidth="1"/>
    <col min="12035" max="12035" width="16.1640625" style="50" customWidth="1"/>
    <col min="12036" max="12036" width="15.5" style="50" customWidth="1"/>
    <col min="12037" max="12037" width="8.83203125" style="50"/>
    <col min="12038" max="12038" width="16.6640625" style="50" customWidth="1"/>
    <col min="12039" max="12039" width="8.83203125" style="50"/>
    <col min="12040" max="12040" width="11" style="50" customWidth="1"/>
    <col min="12041" max="12041" width="15.33203125" style="50" customWidth="1"/>
    <col min="12042" max="12287" width="8.83203125" style="50"/>
    <col min="12288" max="12288" width="22" style="50" customWidth="1"/>
    <col min="12289" max="12289" width="10.83203125" style="50" customWidth="1"/>
    <col min="12290" max="12290" width="11" style="50" customWidth="1"/>
    <col min="12291" max="12291" width="16.1640625" style="50" customWidth="1"/>
    <col min="12292" max="12292" width="15.5" style="50" customWidth="1"/>
    <col min="12293" max="12293" width="8.83203125" style="50"/>
    <col min="12294" max="12294" width="16.6640625" style="50" customWidth="1"/>
    <col min="12295" max="12295" width="8.83203125" style="50"/>
    <col min="12296" max="12296" width="11" style="50" customWidth="1"/>
    <col min="12297" max="12297" width="15.33203125" style="50" customWidth="1"/>
    <col min="12298" max="12543" width="8.83203125" style="50"/>
    <col min="12544" max="12544" width="22" style="50" customWidth="1"/>
    <col min="12545" max="12545" width="10.83203125" style="50" customWidth="1"/>
    <col min="12546" max="12546" width="11" style="50" customWidth="1"/>
    <col min="12547" max="12547" width="16.1640625" style="50" customWidth="1"/>
    <col min="12548" max="12548" width="15.5" style="50" customWidth="1"/>
    <col min="12549" max="12549" width="8.83203125" style="50"/>
    <col min="12550" max="12550" width="16.6640625" style="50" customWidth="1"/>
    <col min="12551" max="12551" width="8.83203125" style="50"/>
    <col min="12552" max="12552" width="11" style="50" customWidth="1"/>
    <col min="12553" max="12553" width="15.33203125" style="50" customWidth="1"/>
    <col min="12554" max="12799" width="8.83203125" style="50"/>
    <col min="12800" max="12800" width="22" style="50" customWidth="1"/>
    <col min="12801" max="12801" width="10.83203125" style="50" customWidth="1"/>
    <col min="12802" max="12802" width="11" style="50" customWidth="1"/>
    <col min="12803" max="12803" width="16.1640625" style="50" customWidth="1"/>
    <col min="12804" max="12804" width="15.5" style="50" customWidth="1"/>
    <col min="12805" max="12805" width="8.83203125" style="50"/>
    <col min="12806" max="12806" width="16.6640625" style="50" customWidth="1"/>
    <col min="12807" max="12807" width="8.83203125" style="50"/>
    <col min="12808" max="12808" width="11" style="50" customWidth="1"/>
    <col min="12809" max="12809" width="15.33203125" style="50" customWidth="1"/>
    <col min="12810" max="13055" width="8.83203125" style="50"/>
    <col min="13056" max="13056" width="22" style="50" customWidth="1"/>
    <col min="13057" max="13057" width="10.83203125" style="50" customWidth="1"/>
    <col min="13058" max="13058" width="11" style="50" customWidth="1"/>
    <col min="13059" max="13059" width="16.1640625" style="50" customWidth="1"/>
    <col min="13060" max="13060" width="15.5" style="50" customWidth="1"/>
    <col min="13061" max="13061" width="8.83203125" style="50"/>
    <col min="13062" max="13062" width="16.6640625" style="50" customWidth="1"/>
    <col min="13063" max="13063" width="8.83203125" style="50"/>
    <col min="13064" max="13064" width="11" style="50" customWidth="1"/>
    <col min="13065" max="13065" width="15.33203125" style="50" customWidth="1"/>
    <col min="13066" max="13311" width="8.83203125" style="50"/>
    <col min="13312" max="13312" width="22" style="50" customWidth="1"/>
    <col min="13313" max="13313" width="10.83203125" style="50" customWidth="1"/>
    <col min="13314" max="13314" width="11" style="50" customWidth="1"/>
    <col min="13315" max="13315" width="16.1640625" style="50" customWidth="1"/>
    <col min="13316" max="13316" width="15.5" style="50" customWidth="1"/>
    <col min="13317" max="13317" width="8.83203125" style="50"/>
    <col min="13318" max="13318" width="16.6640625" style="50" customWidth="1"/>
    <col min="13319" max="13319" width="8.83203125" style="50"/>
    <col min="13320" max="13320" width="11" style="50" customWidth="1"/>
    <col min="13321" max="13321" width="15.33203125" style="50" customWidth="1"/>
    <col min="13322" max="13567" width="8.83203125" style="50"/>
    <col min="13568" max="13568" width="22" style="50" customWidth="1"/>
    <col min="13569" max="13569" width="10.83203125" style="50" customWidth="1"/>
    <col min="13570" max="13570" width="11" style="50" customWidth="1"/>
    <col min="13571" max="13571" width="16.1640625" style="50" customWidth="1"/>
    <col min="13572" max="13572" width="15.5" style="50" customWidth="1"/>
    <col min="13573" max="13573" width="8.83203125" style="50"/>
    <col min="13574" max="13574" width="16.6640625" style="50" customWidth="1"/>
    <col min="13575" max="13575" width="8.83203125" style="50"/>
    <col min="13576" max="13576" width="11" style="50" customWidth="1"/>
    <col min="13577" max="13577" width="15.33203125" style="50" customWidth="1"/>
    <col min="13578" max="13823" width="8.83203125" style="50"/>
    <col min="13824" max="13824" width="22" style="50" customWidth="1"/>
    <col min="13825" max="13825" width="10.83203125" style="50" customWidth="1"/>
    <col min="13826" max="13826" width="11" style="50" customWidth="1"/>
    <col min="13827" max="13827" width="16.1640625" style="50" customWidth="1"/>
    <col min="13828" max="13828" width="15.5" style="50" customWidth="1"/>
    <col min="13829" max="13829" width="8.83203125" style="50"/>
    <col min="13830" max="13830" width="16.6640625" style="50" customWidth="1"/>
    <col min="13831" max="13831" width="8.83203125" style="50"/>
    <col min="13832" max="13832" width="11" style="50" customWidth="1"/>
    <col min="13833" max="13833" width="15.33203125" style="50" customWidth="1"/>
    <col min="13834" max="14079" width="8.83203125" style="50"/>
    <col min="14080" max="14080" width="22" style="50" customWidth="1"/>
    <col min="14081" max="14081" width="10.83203125" style="50" customWidth="1"/>
    <col min="14082" max="14082" width="11" style="50" customWidth="1"/>
    <col min="14083" max="14083" width="16.1640625" style="50" customWidth="1"/>
    <col min="14084" max="14084" width="15.5" style="50" customWidth="1"/>
    <col min="14085" max="14085" width="8.83203125" style="50"/>
    <col min="14086" max="14086" width="16.6640625" style="50" customWidth="1"/>
    <col min="14087" max="14087" width="8.83203125" style="50"/>
    <col min="14088" max="14088" width="11" style="50" customWidth="1"/>
    <col min="14089" max="14089" width="15.33203125" style="50" customWidth="1"/>
    <col min="14090" max="14335" width="8.83203125" style="50"/>
    <col min="14336" max="14336" width="22" style="50" customWidth="1"/>
    <col min="14337" max="14337" width="10.83203125" style="50" customWidth="1"/>
    <col min="14338" max="14338" width="11" style="50" customWidth="1"/>
    <col min="14339" max="14339" width="16.1640625" style="50" customWidth="1"/>
    <col min="14340" max="14340" width="15.5" style="50" customWidth="1"/>
    <col min="14341" max="14341" width="8.83203125" style="50"/>
    <col min="14342" max="14342" width="16.6640625" style="50" customWidth="1"/>
    <col min="14343" max="14343" width="8.83203125" style="50"/>
    <col min="14344" max="14344" width="11" style="50" customWidth="1"/>
    <col min="14345" max="14345" width="15.33203125" style="50" customWidth="1"/>
    <col min="14346" max="14591" width="8.83203125" style="50"/>
    <col min="14592" max="14592" width="22" style="50" customWidth="1"/>
    <col min="14593" max="14593" width="10.83203125" style="50" customWidth="1"/>
    <col min="14594" max="14594" width="11" style="50" customWidth="1"/>
    <col min="14595" max="14595" width="16.1640625" style="50" customWidth="1"/>
    <col min="14596" max="14596" width="15.5" style="50" customWidth="1"/>
    <col min="14597" max="14597" width="8.83203125" style="50"/>
    <col min="14598" max="14598" width="16.6640625" style="50" customWidth="1"/>
    <col min="14599" max="14599" width="8.83203125" style="50"/>
    <col min="14600" max="14600" width="11" style="50" customWidth="1"/>
    <col min="14601" max="14601" width="15.33203125" style="50" customWidth="1"/>
    <col min="14602" max="14847" width="8.83203125" style="50"/>
    <col min="14848" max="14848" width="22" style="50" customWidth="1"/>
    <col min="14849" max="14849" width="10.83203125" style="50" customWidth="1"/>
    <col min="14850" max="14850" width="11" style="50" customWidth="1"/>
    <col min="14851" max="14851" width="16.1640625" style="50" customWidth="1"/>
    <col min="14852" max="14852" width="15.5" style="50" customWidth="1"/>
    <col min="14853" max="14853" width="8.83203125" style="50"/>
    <col min="14854" max="14854" width="16.6640625" style="50" customWidth="1"/>
    <col min="14855" max="14855" width="8.83203125" style="50"/>
    <col min="14856" max="14856" width="11" style="50" customWidth="1"/>
    <col min="14857" max="14857" width="15.33203125" style="50" customWidth="1"/>
    <col min="14858" max="15103" width="8.83203125" style="50"/>
    <col min="15104" max="15104" width="22" style="50" customWidth="1"/>
    <col min="15105" max="15105" width="10.83203125" style="50" customWidth="1"/>
    <col min="15106" max="15106" width="11" style="50" customWidth="1"/>
    <col min="15107" max="15107" width="16.1640625" style="50" customWidth="1"/>
    <col min="15108" max="15108" width="15.5" style="50" customWidth="1"/>
    <col min="15109" max="15109" width="8.83203125" style="50"/>
    <col min="15110" max="15110" width="16.6640625" style="50" customWidth="1"/>
    <col min="15111" max="15111" width="8.83203125" style="50"/>
    <col min="15112" max="15112" width="11" style="50" customWidth="1"/>
    <col min="15113" max="15113" width="15.33203125" style="50" customWidth="1"/>
    <col min="15114" max="15359" width="8.83203125" style="50"/>
    <col min="15360" max="15360" width="22" style="50" customWidth="1"/>
    <col min="15361" max="15361" width="10.83203125" style="50" customWidth="1"/>
    <col min="15362" max="15362" width="11" style="50" customWidth="1"/>
    <col min="15363" max="15363" width="16.1640625" style="50" customWidth="1"/>
    <col min="15364" max="15364" width="15.5" style="50" customWidth="1"/>
    <col min="15365" max="15365" width="8.83203125" style="50"/>
    <col min="15366" max="15366" width="16.6640625" style="50" customWidth="1"/>
    <col min="15367" max="15367" width="8.83203125" style="50"/>
    <col min="15368" max="15368" width="11" style="50" customWidth="1"/>
    <col min="15369" max="15369" width="15.33203125" style="50" customWidth="1"/>
    <col min="15370" max="15615" width="8.83203125" style="50"/>
    <col min="15616" max="15616" width="22" style="50" customWidth="1"/>
    <col min="15617" max="15617" width="10.83203125" style="50" customWidth="1"/>
    <col min="15618" max="15618" width="11" style="50" customWidth="1"/>
    <col min="15619" max="15619" width="16.1640625" style="50" customWidth="1"/>
    <col min="15620" max="15620" width="15.5" style="50" customWidth="1"/>
    <col min="15621" max="15621" width="8.83203125" style="50"/>
    <col min="15622" max="15622" width="16.6640625" style="50" customWidth="1"/>
    <col min="15623" max="15623" width="8.83203125" style="50"/>
    <col min="15624" max="15624" width="11" style="50" customWidth="1"/>
    <col min="15625" max="15625" width="15.33203125" style="50" customWidth="1"/>
    <col min="15626" max="15871" width="8.83203125" style="50"/>
    <col min="15872" max="15872" width="22" style="50" customWidth="1"/>
    <col min="15873" max="15873" width="10.83203125" style="50" customWidth="1"/>
    <col min="15874" max="15874" width="11" style="50" customWidth="1"/>
    <col min="15875" max="15875" width="16.1640625" style="50" customWidth="1"/>
    <col min="15876" max="15876" width="15.5" style="50" customWidth="1"/>
    <col min="15877" max="15877" width="8.83203125" style="50"/>
    <col min="15878" max="15878" width="16.6640625" style="50" customWidth="1"/>
    <col min="15879" max="15879" width="8.83203125" style="50"/>
    <col min="15880" max="15880" width="11" style="50" customWidth="1"/>
    <col min="15881" max="15881" width="15.33203125" style="50" customWidth="1"/>
    <col min="15882" max="16127" width="8.83203125" style="50"/>
    <col min="16128" max="16128" width="22" style="50" customWidth="1"/>
    <col min="16129" max="16129" width="10.83203125" style="50" customWidth="1"/>
    <col min="16130" max="16130" width="11" style="50" customWidth="1"/>
    <col min="16131" max="16131" width="16.1640625" style="50" customWidth="1"/>
    <col min="16132" max="16132" width="15.5" style="50" customWidth="1"/>
    <col min="16133" max="16133" width="8.83203125" style="50"/>
    <col min="16134" max="16134" width="16.6640625" style="50" customWidth="1"/>
    <col min="16135" max="16135" width="8.83203125" style="50"/>
    <col min="16136" max="16136" width="11" style="50" customWidth="1"/>
    <col min="16137" max="16137" width="15.33203125" style="50" customWidth="1"/>
    <col min="16138" max="16384" width="8.83203125" style="50"/>
  </cols>
  <sheetData>
    <row r="1" spans="1:9" ht="18" customHeight="1" thickBot="1" x14ac:dyDescent="0.2">
      <c r="A1" s="408"/>
      <c r="B1" s="408"/>
      <c r="C1" s="408"/>
      <c r="D1" s="408"/>
    </row>
    <row r="2" spans="1:9" ht="15" customHeight="1" thickBot="1" x14ac:dyDescent="0.2">
      <c r="A2" s="51" t="s">
        <v>17</v>
      </c>
      <c r="B2" s="411"/>
      <c r="C2" s="411"/>
      <c r="D2" s="412"/>
      <c r="E2" s="52"/>
      <c r="F2" s="52"/>
    </row>
    <row r="3" spans="1:9" x14ac:dyDescent="0.15">
      <c r="A3" s="53"/>
      <c r="B3" s="54"/>
      <c r="C3" s="55"/>
      <c r="D3" s="55"/>
      <c r="E3" s="56"/>
      <c r="F3" s="57"/>
      <c r="G3" s="58"/>
      <c r="H3" s="58"/>
    </row>
    <row r="4" spans="1:9" ht="20" thickBot="1" x14ac:dyDescent="0.2">
      <c r="A4" s="59" t="s">
        <v>12</v>
      </c>
      <c r="B4" s="59" t="s">
        <v>8</v>
      </c>
      <c r="C4" s="59" t="s">
        <v>13</v>
      </c>
      <c r="D4" s="59" t="s">
        <v>14</v>
      </c>
      <c r="E4" s="60"/>
      <c r="F4" s="58"/>
      <c r="G4" s="58"/>
      <c r="H4" s="58"/>
    </row>
    <row r="5" spans="1:9" ht="15" customHeight="1" x14ac:dyDescent="0.15">
      <c r="A5" s="61" t="s">
        <v>38</v>
      </c>
      <c r="B5" s="62">
        <f>'Sólo Rekvizita'!L69</f>
        <v>0</v>
      </c>
      <c r="C5" s="63">
        <v>500</v>
      </c>
      <c r="D5" s="64">
        <f>(B5*C5)</f>
        <v>0</v>
      </c>
    </row>
    <row r="6" spans="1:9" ht="15" customHeight="1" x14ac:dyDescent="0.15">
      <c r="A6" s="65" t="s">
        <v>46</v>
      </c>
      <c r="B6" s="66">
        <f>'Duo Rekvizita'!U59</f>
        <v>0</v>
      </c>
      <c r="C6" s="67">
        <v>250</v>
      </c>
      <c r="D6" s="68">
        <f t="shared" ref="D6:D11" si="0">(B6*C6)</f>
        <v>0</v>
      </c>
      <c r="E6" s="50" t="s">
        <v>19</v>
      </c>
    </row>
    <row r="7" spans="1:9" ht="15" customHeight="1" x14ac:dyDescent="0.15">
      <c r="A7" s="241" t="s">
        <v>69</v>
      </c>
      <c r="B7" s="239">
        <f>Exhibition!I81</f>
        <v>0</v>
      </c>
      <c r="C7" s="240">
        <v>200</v>
      </c>
      <c r="D7" s="68">
        <f t="shared" si="0"/>
        <v>0</v>
      </c>
      <c r="E7" s="50" t="s">
        <v>19</v>
      </c>
    </row>
    <row r="8" spans="1:9" ht="15" customHeight="1" x14ac:dyDescent="0.15">
      <c r="A8" s="242" t="s">
        <v>70</v>
      </c>
      <c r="B8" s="239">
        <f>Parade!I81</f>
        <v>0</v>
      </c>
      <c r="C8" s="240">
        <v>200</v>
      </c>
      <c r="D8" s="68">
        <f t="shared" si="0"/>
        <v>0</v>
      </c>
      <c r="E8" s="50" t="s">
        <v>19</v>
      </c>
    </row>
    <row r="9" spans="1:9" ht="15" customHeight="1" x14ac:dyDescent="0.15">
      <c r="A9" s="243" t="s">
        <v>71</v>
      </c>
      <c r="B9" s="239">
        <f>Showtwirl!I81</f>
        <v>0</v>
      </c>
      <c r="C9" s="240">
        <v>200</v>
      </c>
      <c r="D9" s="68">
        <f t="shared" si="0"/>
        <v>0</v>
      </c>
      <c r="E9" s="50" t="s">
        <v>19</v>
      </c>
    </row>
    <row r="10" spans="1:9" ht="15" customHeight="1" x14ac:dyDescent="0.15">
      <c r="A10" s="244" t="s">
        <v>72</v>
      </c>
      <c r="B10" s="239">
        <f>Pompons!I81</f>
        <v>0</v>
      </c>
      <c r="C10" s="240">
        <v>200</v>
      </c>
      <c r="D10" s="68">
        <f t="shared" si="0"/>
        <v>0</v>
      </c>
      <c r="E10" s="50" t="s">
        <v>19</v>
      </c>
    </row>
    <row r="11" spans="1:9" ht="15" customHeight="1" x14ac:dyDescent="0.15">
      <c r="A11" s="245" t="s">
        <v>73</v>
      </c>
      <c r="B11" s="239">
        <f>FlagBaton!I69</f>
        <v>0</v>
      </c>
      <c r="C11" s="240">
        <v>200</v>
      </c>
      <c r="D11" s="68">
        <f t="shared" si="0"/>
        <v>0</v>
      </c>
      <c r="E11" s="50" t="s">
        <v>19</v>
      </c>
    </row>
    <row r="12" spans="1:9" ht="15" customHeight="1" thickBot="1" x14ac:dyDescent="0.2">
      <c r="A12" s="69" t="s">
        <v>15</v>
      </c>
      <c r="B12" s="70">
        <f>SEZNAM!D69</f>
        <v>0</v>
      </c>
      <c r="C12" s="71">
        <v>30</v>
      </c>
      <c r="D12" s="72">
        <f>(B12*C12)</f>
        <v>0</v>
      </c>
      <c r="E12" s="409"/>
      <c r="F12" s="409"/>
      <c r="G12" s="73"/>
      <c r="H12" s="73"/>
      <c r="I12" s="73"/>
    </row>
    <row r="13" spans="1:9" ht="15" customHeight="1" thickBot="1" x14ac:dyDescent="0.2">
      <c r="A13" s="74"/>
      <c r="C13" s="75" t="s">
        <v>16</v>
      </c>
      <c r="D13" s="76">
        <f>SUM(D5:D12)</f>
        <v>0</v>
      </c>
    </row>
    <row r="14" spans="1:9" x14ac:dyDescent="0.15">
      <c r="A14" s="77"/>
      <c r="B14" s="78"/>
      <c r="C14" s="79"/>
      <c r="D14" s="80"/>
      <c r="E14" s="73"/>
      <c r="F14" s="73"/>
      <c r="G14" s="73"/>
      <c r="H14" s="73"/>
    </row>
    <row r="15" spans="1:9" ht="13.25" customHeight="1" x14ac:dyDescent="0.15">
      <c r="A15" s="410"/>
      <c r="B15" s="410"/>
      <c r="C15" s="410"/>
      <c r="D15" s="410"/>
      <c r="E15" s="410"/>
      <c r="F15" s="410"/>
      <c r="G15" s="410"/>
      <c r="H15" s="410"/>
    </row>
    <row r="16" spans="1:9" x14ac:dyDescent="0.15">
      <c r="A16" s="81"/>
      <c r="B16" s="81"/>
      <c r="C16" s="81"/>
      <c r="D16" s="81"/>
      <c r="E16" s="81"/>
      <c r="F16" s="81"/>
      <c r="G16" s="81"/>
    </row>
    <row r="18" spans="1:7" ht="20" thickBot="1" x14ac:dyDescent="0.2"/>
    <row r="19" spans="1:7" ht="20" thickBot="1" x14ac:dyDescent="0.2">
      <c r="A19" s="413" t="s">
        <v>34</v>
      </c>
      <c r="B19" s="414"/>
      <c r="C19" s="415"/>
    </row>
    <row r="20" spans="1:7" x14ac:dyDescent="0.15">
      <c r="A20" s="418"/>
      <c r="B20" s="419"/>
      <c r="C20" s="419"/>
      <c r="D20" s="419"/>
      <c r="E20" s="419"/>
      <c r="F20" s="419"/>
      <c r="G20" s="420"/>
    </row>
    <row r="21" spans="1:7" x14ac:dyDescent="0.15">
      <c r="A21" s="421"/>
      <c r="B21" s="422"/>
      <c r="C21" s="422"/>
      <c r="D21" s="422"/>
      <c r="E21" s="422"/>
      <c r="F21" s="422"/>
      <c r="G21" s="423"/>
    </row>
    <row r="22" spans="1:7" x14ac:dyDescent="0.15">
      <c r="A22" s="421"/>
      <c r="B22" s="422"/>
      <c r="C22" s="422"/>
      <c r="D22" s="422"/>
      <c r="E22" s="422"/>
      <c r="F22" s="422"/>
      <c r="G22" s="423"/>
    </row>
    <row r="23" spans="1:7" x14ac:dyDescent="0.15">
      <c r="A23" s="82"/>
      <c r="B23" s="83"/>
      <c r="C23" s="83"/>
      <c r="D23" s="83"/>
      <c r="E23" s="83"/>
      <c r="F23" s="83"/>
      <c r="G23" s="84"/>
    </row>
    <row r="24" spans="1:7" x14ac:dyDescent="0.15">
      <c r="A24" s="85" t="s">
        <v>35</v>
      </c>
      <c r="B24" s="422"/>
      <c r="C24" s="422"/>
      <c r="D24" s="422"/>
      <c r="E24" s="422"/>
      <c r="F24" s="422"/>
      <c r="G24" s="423"/>
    </row>
    <row r="25" spans="1:7" x14ac:dyDescent="0.15">
      <c r="A25" s="86" t="s">
        <v>36</v>
      </c>
      <c r="B25" s="422"/>
      <c r="C25" s="422"/>
      <c r="D25" s="422"/>
      <c r="E25" s="422"/>
      <c r="F25" s="422"/>
      <c r="G25" s="423"/>
    </row>
    <row r="26" spans="1:7" ht="20" thickBot="1" x14ac:dyDescent="0.2">
      <c r="A26" s="87" t="s">
        <v>37</v>
      </c>
      <c r="B26" s="416"/>
      <c r="C26" s="416"/>
      <c r="D26" s="416"/>
      <c r="E26" s="416"/>
      <c r="F26" s="416"/>
      <c r="G26" s="417"/>
    </row>
  </sheetData>
  <sheetProtection algorithmName="SHA-512" hashValue="N3gk0wZ3u6vye9kvGqaN8xd9YgqFfklhmY4B7z7RLOOeCMJlNjNyxGqHlf8yh2mXSgRC4//ZXNyvggwWj4wdyA==" saltValue="OLHrL4KPNxBa3OPQClw/yg==" spinCount="100000" sheet="1" selectLockedCells="1"/>
  <mergeCells count="11">
    <mergeCell ref="B26:G26"/>
    <mergeCell ref="A20:G20"/>
    <mergeCell ref="A21:G21"/>
    <mergeCell ref="A22:G22"/>
    <mergeCell ref="B24:G24"/>
    <mergeCell ref="B25:G25"/>
    <mergeCell ref="A1:D1"/>
    <mergeCell ref="E12:F12"/>
    <mergeCell ref="A15:H15"/>
    <mergeCell ref="B2:D2"/>
    <mergeCell ref="A19:C19"/>
  </mergeCells>
  <pageMargins left="0.7" right="0.7" top="0.75" bottom="0.75" header="0.3" footer="0.3"/>
  <pageSetup scale="75" fitToHeight="0" orientation="portrait" horizontalDpi="204" verticalDpi="1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C15B-BC60-7E40-9AF1-C8F51DED3ACC}">
  <sheetPr codeName="List4">
    <tabColor rgb="FF00FDFF"/>
  </sheetPr>
  <dimension ref="A1:L69"/>
  <sheetViews>
    <sheetView zoomScale="110" zoomScaleNormal="110" workbookViewId="0">
      <selection activeCell="J3" sqref="J3"/>
    </sheetView>
  </sheetViews>
  <sheetFormatPr baseColWidth="10" defaultColWidth="8.83203125" defaultRowHeight="15" x14ac:dyDescent="0.15"/>
  <cols>
    <col min="1" max="1" width="7" style="88" customWidth="1"/>
    <col min="2" max="2" width="26.83203125" style="88" bestFit="1" customWidth="1"/>
    <col min="3" max="4" width="15.83203125" style="88" customWidth="1"/>
    <col min="5" max="6" width="11.83203125" style="88" customWidth="1"/>
    <col min="7" max="7" width="15.83203125" style="88" customWidth="1"/>
    <col min="8" max="10" width="5.83203125" style="88" customWidth="1"/>
    <col min="11" max="11" width="8.33203125" style="91" customWidth="1"/>
    <col min="12" max="13" width="8.83203125" style="88"/>
    <col min="14" max="14" width="13.6640625" style="88" bestFit="1" customWidth="1"/>
    <col min="15" max="255" width="8.83203125" style="88"/>
    <col min="256" max="256" width="7" style="88" customWidth="1"/>
    <col min="257" max="257" width="26.83203125" style="88" bestFit="1" customWidth="1"/>
    <col min="258" max="258" width="17.33203125" style="88" customWidth="1"/>
    <col min="259" max="259" width="14.5" style="88" customWidth="1"/>
    <col min="260" max="261" width="10" style="88" customWidth="1"/>
    <col min="262" max="262" width="16.1640625" style="88" customWidth="1"/>
    <col min="263" max="265" width="5.83203125" style="88" customWidth="1"/>
    <col min="266" max="266" width="8.33203125" style="88" customWidth="1"/>
    <col min="267" max="269" width="8.83203125" style="88"/>
    <col min="270" max="270" width="13.6640625" style="88" bestFit="1" customWidth="1"/>
    <col min="271" max="511" width="8.83203125" style="88"/>
    <col min="512" max="512" width="7" style="88" customWidth="1"/>
    <col min="513" max="513" width="26.83203125" style="88" bestFit="1" customWidth="1"/>
    <col min="514" max="514" width="17.33203125" style="88" customWidth="1"/>
    <col min="515" max="515" width="14.5" style="88" customWidth="1"/>
    <col min="516" max="517" width="10" style="88" customWidth="1"/>
    <col min="518" max="518" width="16.1640625" style="88" customWidth="1"/>
    <col min="519" max="521" width="5.83203125" style="88" customWidth="1"/>
    <col min="522" max="522" width="8.33203125" style="88" customWidth="1"/>
    <col min="523" max="525" width="8.83203125" style="88"/>
    <col min="526" max="526" width="13.6640625" style="88" bestFit="1" customWidth="1"/>
    <col min="527" max="767" width="8.83203125" style="88"/>
    <col min="768" max="768" width="7" style="88" customWidth="1"/>
    <col min="769" max="769" width="26.83203125" style="88" bestFit="1" customWidth="1"/>
    <col min="770" max="770" width="17.33203125" style="88" customWidth="1"/>
    <col min="771" max="771" width="14.5" style="88" customWidth="1"/>
    <col min="772" max="773" width="10" style="88" customWidth="1"/>
    <col min="774" max="774" width="16.1640625" style="88" customWidth="1"/>
    <col min="775" max="777" width="5.83203125" style="88" customWidth="1"/>
    <col min="778" max="778" width="8.33203125" style="88" customWidth="1"/>
    <col min="779" max="781" width="8.83203125" style="88"/>
    <col min="782" max="782" width="13.6640625" style="88" bestFit="1" customWidth="1"/>
    <col min="783" max="1023" width="8.83203125" style="88"/>
    <col min="1024" max="1024" width="7" style="88" customWidth="1"/>
    <col min="1025" max="1025" width="26.83203125" style="88" bestFit="1" customWidth="1"/>
    <col min="1026" max="1026" width="17.33203125" style="88" customWidth="1"/>
    <col min="1027" max="1027" width="14.5" style="88" customWidth="1"/>
    <col min="1028" max="1029" width="10" style="88" customWidth="1"/>
    <col min="1030" max="1030" width="16.1640625" style="88" customWidth="1"/>
    <col min="1031" max="1033" width="5.83203125" style="88" customWidth="1"/>
    <col min="1034" max="1034" width="8.33203125" style="88" customWidth="1"/>
    <col min="1035" max="1037" width="8.83203125" style="88"/>
    <col min="1038" max="1038" width="13.6640625" style="88" bestFit="1" customWidth="1"/>
    <col min="1039" max="1279" width="8.83203125" style="88"/>
    <col min="1280" max="1280" width="7" style="88" customWidth="1"/>
    <col min="1281" max="1281" width="26.83203125" style="88" bestFit="1" customWidth="1"/>
    <col min="1282" max="1282" width="17.33203125" style="88" customWidth="1"/>
    <col min="1283" max="1283" width="14.5" style="88" customWidth="1"/>
    <col min="1284" max="1285" width="10" style="88" customWidth="1"/>
    <col min="1286" max="1286" width="16.1640625" style="88" customWidth="1"/>
    <col min="1287" max="1289" width="5.83203125" style="88" customWidth="1"/>
    <col min="1290" max="1290" width="8.33203125" style="88" customWidth="1"/>
    <col min="1291" max="1293" width="8.83203125" style="88"/>
    <col min="1294" max="1294" width="13.6640625" style="88" bestFit="1" customWidth="1"/>
    <col min="1295" max="1535" width="8.83203125" style="88"/>
    <col min="1536" max="1536" width="7" style="88" customWidth="1"/>
    <col min="1537" max="1537" width="26.83203125" style="88" bestFit="1" customWidth="1"/>
    <col min="1538" max="1538" width="17.33203125" style="88" customWidth="1"/>
    <col min="1539" max="1539" width="14.5" style="88" customWidth="1"/>
    <col min="1540" max="1541" width="10" style="88" customWidth="1"/>
    <col min="1542" max="1542" width="16.1640625" style="88" customWidth="1"/>
    <col min="1543" max="1545" width="5.83203125" style="88" customWidth="1"/>
    <col min="1546" max="1546" width="8.33203125" style="88" customWidth="1"/>
    <col min="1547" max="1549" width="8.83203125" style="88"/>
    <col min="1550" max="1550" width="13.6640625" style="88" bestFit="1" customWidth="1"/>
    <col min="1551" max="1791" width="8.83203125" style="88"/>
    <col min="1792" max="1792" width="7" style="88" customWidth="1"/>
    <col min="1793" max="1793" width="26.83203125" style="88" bestFit="1" customWidth="1"/>
    <col min="1794" max="1794" width="17.33203125" style="88" customWidth="1"/>
    <col min="1795" max="1795" width="14.5" style="88" customWidth="1"/>
    <col min="1796" max="1797" width="10" style="88" customWidth="1"/>
    <col min="1798" max="1798" width="16.1640625" style="88" customWidth="1"/>
    <col min="1799" max="1801" width="5.83203125" style="88" customWidth="1"/>
    <col min="1802" max="1802" width="8.33203125" style="88" customWidth="1"/>
    <col min="1803" max="1805" width="8.83203125" style="88"/>
    <col min="1806" max="1806" width="13.6640625" style="88" bestFit="1" customWidth="1"/>
    <col min="1807" max="2047" width="8.83203125" style="88"/>
    <col min="2048" max="2048" width="7" style="88" customWidth="1"/>
    <col min="2049" max="2049" width="26.83203125" style="88" bestFit="1" customWidth="1"/>
    <col min="2050" max="2050" width="17.33203125" style="88" customWidth="1"/>
    <col min="2051" max="2051" width="14.5" style="88" customWidth="1"/>
    <col min="2052" max="2053" width="10" style="88" customWidth="1"/>
    <col min="2054" max="2054" width="16.1640625" style="88" customWidth="1"/>
    <col min="2055" max="2057" width="5.83203125" style="88" customWidth="1"/>
    <col min="2058" max="2058" width="8.33203125" style="88" customWidth="1"/>
    <col min="2059" max="2061" width="8.83203125" style="88"/>
    <col min="2062" max="2062" width="13.6640625" style="88" bestFit="1" customWidth="1"/>
    <col min="2063" max="2303" width="8.83203125" style="88"/>
    <col min="2304" max="2304" width="7" style="88" customWidth="1"/>
    <col min="2305" max="2305" width="26.83203125" style="88" bestFit="1" customWidth="1"/>
    <col min="2306" max="2306" width="17.33203125" style="88" customWidth="1"/>
    <col min="2307" max="2307" width="14.5" style="88" customWidth="1"/>
    <col min="2308" max="2309" width="10" style="88" customWidth="1"/>
    <col min="2310" max="2310" width="16.1640625" style="88" customWidth="1"/>
    <col min="2311" max="2313" width="5.83203125" style="88" customWidth="1"/>
    <col min="2314" max="2314" width="8.33203125" style="88" customWidth="1"/>
    <col min="2315" max="2317" width="8.83203125" style="88"/>
    <col min="2318" max="2318" width="13.6640625" style="88" bestFit="1" customWidth="1"/>
    <col min="2319" max="2559" width="8.83203125" style="88"/>
    <col min="2560" max="2560" width="7" style="88" customWidth="1"/>
    <col min="2561" max="2561" width="26.83203125" style="88" bestFit="1" customWidth="1"/>
    <col min="2562" max="2562" width="17.33203125" style="88" customWidth="1"/>
    <col min="2563" max="2563" width="14.5" style="88" customWidth="1"/>
    <col min="2564" max="2565" width="10" style="88" customWidth="1"/>
    <col min="2566" max="2566" width="16.1640625" style="88" customWidth="1"/>
    <col min="2567" max="2569" width="5.83203125" style="88" customWidth="1"/>
    <col min="2570" max="2570" width="8.33203125" style="88" customWidth="1"/>
    <col min="2571" max="2573" width="8.83203125" style="88"/>
    <col min="2574" max="2574" width="13.6640625" style="88" bestFit="1" customWidth="1"/>
    <col min="2575" max="2815" width="8.83203125" style="88"/>
    <col min="2816" max="2816" width="7" style="88" customWidth="1"/>
    <col min="2817" max="2817" width="26.83203125" style="88" bestFit="1" customWidth="1"/>
    <col min="2818" max="2818" width="17.33203125" style="88" customWidth="1"/>
    <col min="2819" max="2819" width="14.5" style="88" customWidth="1"/>
    <col min="2820" max="2821" width="10" style="88" customWidth="1"/>
    <col min="2822" max="2822" width="16.1640625" style="88" customWidth="1"/>
    <col min="2823" max="2825" width="5.83203125" style="88" customWidth="1"/>
    <col min="2826" max="2826" width="8.33203125" style="88" customWidth="1"/>
    <col min="2827" max="2829" width="8.83203125" style="88"/>
    <col min="2830" max="2830" width="13.6640625" style="88" bestFit="1" customWidth="1"/>
    <col min="2831" max="3071" width="8.83203125" style="88"/>
    <col min="3072" max="3072" width="7" style="88" customWidth="1"/>
    <col min="3073" max="3073" width="26.83203125" style="88" bestFit="1" customWidth="1"/>
    <col min="3074" max="3074" width="17.33203125" style="88" customWidth="1"/>
    <col min="3075" max="3075" width="14.5" style="88" customWidth="1"/>
    <col min="3076" max="3077" width="10" style="88" customWidth="1"/>
    <col min="3078" max="3078" width="16.1640625" style="88" customWidth="1"/>
    <col min="3079" max="3081" width="5.83203125" style="88" customWidth="1"/>
    <col min="3082" max="3082" width="8.33203125" style="88" customWidth="1"/>
    <col min="3083" max="3085" width="8.83203125" style="88"/>
    <col min="3086" max="3086" width="13.6640625" style="88" bestFit="1" customWidth="1"/>
    <col min="3087" max="3327" width="8.83203125" style="88"/>
    <col min="3328" max="3328" width="7" style="88" customWidth="1"/>
    <col min="3329" max="3329" width="26.83203125" style="88" bestFit="1" customWidth="1"/>
    <col min="3330" max="3330" width="17.33203125" style="88" customWidth="1"/>
    <col min="3331" max="3331" width="14.5" style="88" customWidth="1"/>
    <col min="3332" max="3333" width="10" style="88" customWidth="1"/>
    <col min="3334" max="3334" width="16.1640625" style="88" customWidth="1"/>
    <col min="3335" max="3337" width="5.83203125" style="88" customWidth="1"/>
    <col min="3338" max="3338" width="8.33203125" style="88" customWidth="1"/>
    <col min="3339" max="3341" width="8.83203125" style="88"/>
    <col min="3342" max="3342" width="13.6640625" style="88" bestFit="1" customWidth="1"/>
    <col min="3343" max="3583" width="8.83203125" style="88"/>
    <col min="3584" max="3584" width="7" style="88" customWidth="1"/>
    <col min="3585" max="3585" width="26.83203125" style="88" bestFit="1" customWidth="1"/>
    <col min="3586" max="3586" width="17.33203125" style="88" customWidth="1"/>
    <col min="3587" max="3587" width="14.5" style="88" customWidth="1"/>
    <col min="3588" max="3589" width="10" style="88" customWidth="1"/>
    <col min="3590" max="3590" width="16.1640625" style="88" customWidth="1"/>
    <col min="3591" max="3593" width="5.83203125" style="88" customWidth="1"/>
    <col min="3594" max="3594" width="8.33203125" style="88" customWidth="1"/>
    <col min="3595" max="3597" width="8.83203125" style="88"/>
    <col min="3598" max="3598" width="13.6640625" style="88" bestFit="1" customWidth="1"/>
    <col min="3599" max="3839" width="8.83203125" style="88"/>
    <col min="3840" max="3840" width="7" style="88" customWidth="1"/>
    <col min="3841" max="3841" width="26.83203125" style="88" bestFit="1" customWidth="1"/>
    <col min="3842" max="3842" width="17.33203125" style="88" customWidth="1"/>
    <col min="3843" max="3843" width="14.5" style="88" customWidth="1"/>
    <col min="3844" max="3845" width="10" style="88" customWidth="1"/>
    <col min="3846" max="3846" width="16.1640625" style="88" customWidth="1"/>
    <col min="3847" max="3849" width="5.83203125" style="88" customWidth="1"/>
    <col min="3850" max="3850" width="8.33203125" style="88" customWidth="1"/>
    <col min="3851" max="3853" width="8.83203125" style="88"/>
    <col min="3854" max="3854" width="13.6640625" style="88" bestFit="1" customWidth="1"/>
    <col min="3855" max="4095" width="8.83203125" style="88"/>
    <col min="4096" max="4096" width="7" style="88" customWidth="1"/>
    <col min="4097" max="4097" width="26.83203125" style="88" bestFit="1" customWidth="1"/>
    <col min="4098" max="4098" width="17.33203125" style="88" customWidth="1"/>
    <col min="4099" max="4099" width="14.5" style="88" customWidth="1"/>
    <col min="4100" max="4101" width="10" style="88" customWidth="1"/>
    <col min="4102" max="4102" width="16.1640625" style="88" customWidth="1"/>
    <col min="4103" max="4105" width="5.83203125" style="88" customWidth="1"/>
    <col min="4106" max="4106" width="8.33203125" style="88" customWidth="1"/>
    <col min="4107" max="4109" width="8.83203125" style="88"/>
    <col min="4110" max="4110" width="13.6640625" style="88" bestFit="1" customWidth="1"/>
    <col min="4111" max="4351" width="8.83203125" style="88"/>
    <col min="4352" max="4352" width="7" style="88" customWidth="1"/>
    <col min="4353" max="4353" width="26.83203125" style="88" bestFit="1" customWidth="1"/>
    <col min="4354" max="4354" width="17.33203125" style="88" customWidth="1"/>
    <col min="4355" max="4355" width="14.5" style="88" customWidth="1"/>
    <col min="4356" max="4357" width="10" style="88" customWidth="1"/>
    <col min="4358" max="4358" width="16.1640625" style="88" customWidth="1"/>
    <col min="4359" max="4361" width="5.83203125" style="88" customWidth="1"/>
    <col min="4362" max="4362" width="8.33203125" style="88" customWidth="1"/>
    <col min="4363" max="4365" width="8.83203125" style="88"/>
    <col min="4366" max="4366" width="13.6640625" style="88" bestFit="1" customWidth="1"/>
    <col min="4367" max="4607" width="8.83203125" style="88"/>
    <col min="4608" max="4608" width="7" style="88" customWidth="1"/>
    <col min="4609" max="4609" width="26.83203125" style="88" bestFit="1" customWidth="1"/>
    <col min="4610" max="4610" width="17.33203125" style="88" customWidth="1"/>
    <col min="4611" max="4611" width="14.5" style="88" customWidth="1"/>
    <col min="4612" max="4613" width="10" style="88" customWidth="1"/>
    <col min="4614" max="4614" width="16.1640625" style="88" customWidth="1"/>
    <col min="4615" max="4617" width="5.83203125" style="88" customWidth="1"/>
    <col min="4618" max="4618" width="8.33203125" style="88" customWidth="1"/>
    <col min="4619" max="4621" width="8.83203125" style="88"/>
    <col min="4622" max="4622" width="13.6640625" style="88" bestFit="1" customWidth="1"/>
    <col min="4623" max="4863" width="8.83203125" style="88"/>
    <col min="4864" max="4864" width="7" style="88" customWidth="1"/>
    <col min="4865" max="4865" width="26.83203125" style="88" bestFit="1" customWidth="1"/>
    <col min="4866" max="4866" width="17.33203125" style="88" customWidth="1"/>
    <col min="4867" max="4867" width="14.5" style="88" customWidth="1"/>
    <col min="4868" max="4869" width="10" style="88" customWidth="1"/>
    <col min="4870" max="4870" width="16.1640625" style="88" customWidth="1"/>
    <col min="4871" max="4873" width="5.83203125" style="88" customWidth="1"/>
    <col min="4874" max="4874" width="8.33203125" style="88" customWidth="1"/>
    <col min="4875" max="4877" width="8.83203125" style="88"/>
    <col min="4878" max="4878" width="13.6640625" style="88" bestFit="1" customWidth="1"/>
    <col min="4879" max="5119" width="8.83203125" style="88"/>
    <col min="5120" max="5120" width="7" style="88" customWidth="1"/>
    <col min="5121" max="5121" width="26.83203125" style="88" bestFit="1" customWidth="1"/>
    <col min="5122" max="5122" width="17.33203125" style="88" customWidth="1"/>
    <col min="5123" max="5123" width="14.5" style="88" customWidth="1"/>
    <col min="5124" max="5125" width="10" style="88" customWidth="1"/>
    <col min="5126" max="5126" width="16.1640625" style="88" customWidth="1"/>
    <col min="5127" max="5129" width="5.83203125" style="88" customWidth="1"/>
    <col min="5130" max="5130" width="8.33203125" style="88" customWidth="1"/>
    <col min="5131" max="5133" width="8.83203125" style="88"/>
    <col min="5134" max="5134" width="13.6640625" style="88" bestFit="1" customWidth="1"/>
    <col min="5135" max="5375" width="8.83203125" style="88"/>
    <col min="5376" max="5376" width="7" style="88" customWidth="1"/>
    <col min="5377" max="5377" width="26.83203125" style="88" bestFit="1" customWidth="1"/>
    <col min="5378" max="5378" width="17.33203125" style="88" customWidth="1"/>
    <col min="5379" max="5379" width="14.5" style="88" customWidth="1"/>
    <col min="5380" max="5381" width="10" style="88" customWidth="1"/>
    <col min="5382" max="5382" width="16.1640625" style="88" customWidth="1"/>
    <col min="5383" max="5385" width="5.83203125" style="88" customWidth="1"/>
    <col min="5386" max="5386" width="8.33203125" style="88" customWidth="1"/>
    <col min="5387" max="5389" width="8.83203125" style="88"/>
    <col min="5390" max="5390" width="13.6640625" style="88" bestFit="1" customWidth="1"/>
    <col min="5391" max="5631" width="8.83203125" style="88"/>
    <col min="5632" max="5632" width="7" style="88" customWidth="1"/>
    <col min="5633" max="5633" width="26.83203125" style="88" bestFit="1" customWidth="1"/>
    <col min="5634" max="5634" width="17.33203125" style="88" customWidth="1"/>
    <col min="5635" max="5635" width="14.5" style="88" customWidth="1"/>
    <col min="5636" max="5637" width="10" style="88" customWidth="1"/>
    <col min="5638" max="5638" width="16.1640625" style="88" customWidth="1"/>
    <col min="5639" max="5641" width="5.83203125" style="88" customWidth="1"/>
    <col min="5642" max="5642" width="8.33203125" style="88" customWidth="1"/>
    <col min="5643" max="5645" width="8.83203125" style="88"/>
    <col min="5646" max="5646" width="13.6640625" style="88" bestFit="1" customWidth="1"/>
    <col min="5647" max="5887" width="8.83203125" style="88"/>
    <col min="5888" max="5888" width="7" style="88" customWidth="1"/>
    <col min="5889" max="5889" width="26.83203125" style="88" bestFit="1" customWidth="1"/>
    <col min="5890" max="5890" width="17.33203125" style="88" customWidth="1"/>
    <col min="5891" max="5891" width="14.5" style="88" customWidth="1"/>
    <col min="5892" max="5893" width="10" style="88" customWidth="1"/>
    <col min="5894" max="5894" width="16.1640625" style="88" customWidth="1"/>
    <col min="5895" max="5897" width="5.83203125" style="88" customWidth="1"/>
    <col min="5898" max="5898" width="8.33203125" style="88" customWidth="1"/>
    <col min="5899" max="5901" width="8.83203125" style="88"/>
    <col min="5902" max="5902" width="13.6640625" style="88" bestFit="1" customWidth="1"/>
    <col min="5903" max="6143" width="8.83203125" style="88"/>
    <col min="6144" max="6144" width="7" style="88" customWidth="1"/>
    <col min="6145" max="6145" width="26.83203125" style="88" bestFit="1" customWidth="1"/>
    <col min="6146" max="6146" width="17.33203125" style="88" customWidth="1"/>
    <col min="6147" max="6147" width="14.5" style="88" customWidth="1"/>
    <col min="6148" max="6149" width="10" style="88" customWidth="1"/>
    <col min="6150" max="6150" width="16.1640625" style="88" customWidth="1"/>
    <col min="6151" max="6153" width="5.83203125" style="88" customWidth="1"/>
    <col min="6154" max="6154" width="8.33203125" style="88" customWidth="1"/>
    <col min="6155" max="6157" width="8.83203125" style="88"/>
    <col min="6158" max="6158" width="13.6640625" style="88" bestFit="1" customWidth="1"/>
    <col min="6159" max="6399" width="8.83203125" style="88"/>
    <col min="6400" max="6400" width="7" style="88" customWidth="1"/>
    <col min="6401" max="6401" width="26.83203125" style="88" bestFit="1" customWidth="1"/>
    <col min="6402" max="6402" width="17.33203125" style="88" customWidth="1"/>
    <col min="6403" max="6403" width="14.5" style="88" customWidth="1"/>
    <col min="6404" max="6405" width="10" style="88" customWidth="1"/>
    <col min="6406" max="6406" width="16.1640625" style="88" customWidth="1"/>
    <col min="6407" max="6409" width="5.83203125" style="88" customWidth="1"/>
    <col min="6410" max="6410" width="8.33203125" style="88" customWidth="1"/>
    <col min="6411" max="6413" width="8.83203125" style="88"/>
    <col min="6414" max="6414" width="13.6640625" style="88" bestFit="1" customWidth="1"/>
    <col min="6415" max="6655" width="8.83203125" style="88"/>
    <col min="6656" max="6656" width="7" style="88" customWidth="1"/>
    <col min="6657" max="6657" width="26.83203125" style="88" bestFit="1" customWidth="1"/>
    <col min="6658" max="6658" width="17.33203125" style="88" customWidth="1"/>
    <col min="6659" max="6659" width="14.5" style="88" customWidth="1"/>
    <col min="6660" max="6661" width="10" style="88" customWidth="1"/>
    <col min="6662" max="6662" width="16.1640625" style="88" customWidth="1"/>
    <col min="6663" max="6665" width="5.83203125" style="88" customWidth="1"/>
    <col min="6666" max="6666" width="8.33203125" style="88" customWidth="1"/>
    <col min="6667" max="6669" width="8.83203125" style="88"/>
    <col min="6670" max="6670" width="13.6640625" style="88" bestFit="1" customWidth="1"/>
    <col min="6671" max="6911" width="8.83203125" style="88"/>
    <col min="6912" max="6912" width="7" style="88" customWidth="1"/>
    <col min="6913" max="6913" width="26.83203125" style="88" bestFit="1" customWidth="1"/>
    <col min="6914" max="6914" width="17.33203125" style="88" customWidth="1"/>
    <col min="6915" max="6915" width="14.5" style="88" customWidth="1"/>
    <col min="6916" max="6917" width="10" style="88" customWidth="1"/>
    <col min="6918" max="6918" width="16.1640625" style="88" customWidth="1"/>
    <col min="6919" max="6921" width="5.83203125" style="88" customWidth="1"/>
    <col min="6922" max="6922" width="8.33203125" style="88" customWidth="1"/>
    <col min="6923" max="6925" width="8.83203125" style="88"/>
    <col min="6926" max="6926" width="13.6640625" style="88" bestFit="1" customWidth="1"/>
    <col min="6927" max="7167" width="8.83203125" style="88"/>
    <col min="7168" max="7168" width="7" style="88" customWidth="1"/>
    <col min="7169" max="7169" width="26.83203125" style="88" bestFit="1" customWidth="1"/>
    <col min="7170" max="7170" width="17.33203125" style="88" customWidth="1"/>
    <col min="7171" max="7171" width="14.5" style="88" customWidth="1"/>
    <col min="7172" max="7173" width="10" style="88" customWidth="1"/>
    <col min="7174" max="7174" width="16.1640625" style="88" customWidth="1"/>
    <col min="7175" max="7177" width="5.83203125" style="88" customWidth="1"/>
    <col min="7178" max="7178" width="8.33203125" style="88" customWidth="1"/>
    <col min="7179" max="7181" width="8.83203125" style="88"/>
    <col min="7182" max="7182" width="13.6640625" style="88" bestFit="1" customWidth="1"/>
    <col min="7183" max="7423" width="8.83203125" style="88"/>
    <col min="7424" max="7424" width="7" style="88" customWidth="1"/>
    <col min="7425" max="7425" width="26.83203125" style="88" bestFit="1" customWidth="1"/>
    <col min="7426" max="7426" width="17.33203125" style="88" customWidth="1"/>
    <col min="7427" max="7427" width="14.5" style="88" customWidth="1"/>
    <col min="7428" max="7429" width="10" style="88" customWidth="1"/>
    <col min="7430" max="7430" width="16.1640625" style="88" customWidth="1"/>
    <col min="7431" max="7433" width="5.83203125" style="88" customWidth="1"/>
    <col min="7434" max="7434" width="8.33203125" style="88" customWidth="1"/>
    <col min="7435" max="7437" width="8.83203125" style="88"/>
    <col min="7438" max="7438" width="13.6640625" style="88" bestFit="1" customWidth="1"/>
    <col min="7439" max="7679" width="8.83203125" style="88"/>
    <col min="7680" max="7680" width="7" style="88" customWidth="1"/>
    <col min="7681" max="7681" width="26.83203125" style="88" bestFit="1" customWidth="1"/>
    <col min="7682" max="7682" width="17.33203125" style="88" customWidth="1"/>
    <col min="7683" max="7683" width="14.5" style="88" customWidth="1"/>
    <col min="7684" max="7685" width="10" style="88" customWidth="1"/>
    <col min="7686" max="7686" width="16.1640625" style="88" customWidth="1"/>
    <col min="7687" max="7689" width="5.83203125" style="88" customWidth="1"/>
    <col min="7690" max="7690" width="8.33203125" style="88" customWidth="1"/>
    <col min="7691" max="7693" width="8.83203125" style="88"/>
    <col min="7694" max="7694" width="13.6640625" style="88" bestFit="1" customWidth="1"/>
    <col min="7695" max="7935" width="8.83203125" style="88"/>
    <col min="7936" max="7936" width="7" style="88" customWidth="1"/>
    <col min="7937" max="7937" width="26.83203125" style="88" bestFit="1" customWidth="1"/>
    <col min="7938" max="7938" width="17.33203125" style="88" customWidth="1"/>
    <col min="7939" max="7939" width="14.5" style="88" customWidth="1"/>
    <col min="7940" max="7941" width="10" style="88" customWidth="1"/>
    <col min="7942" max="7942" width="16.1640625" style="88" customWidth="1"/>
    <col min="7943" max="7945" width="5.83203125" style="88" customWidth="1"/>
    <col min="7946" max="7946" width="8.33203125" style="88" customWidth="1"/>
    <col min="7947" max="7949" width="8.83203125" style="88"/>
    <col min="7950" max="7950" width="13.6640625" style="88" bestFit="1" customWidth="1"/>
    <col min="7951" max="8191" width="8.83203125" style="88"/>
    <col min="8192" max="8192" width="7" style="88" customWidth="1"/>
    <col min="8193" max="8193" width="26.83203125" style="88" bestFit="1" customWidth="1"/>
    <col min="8194" max="8194" width="17.33203125" style="88" customWidth="1"/>
    <col min="8195" max="8195" width="14.5" style="88" customWidth="1"/>
    <col min="8196" max="8197" width="10" style="88" customWidth="1"/>
    <col min="8198" max="8198" width="16.1640625" style="88" customWidth="1"/>
    <col min="8199" max="8201" width="5.83203125" style="88" customWidth="1"/>
    <col min="8202" max="8202" width="8.33203125" style="88" customWidth="1"/>
    <col min="8203" max="8205" width="8.83203125" style="88"/>
    <col min="8206" max="8206" width="13.6640625" style="88" bestFit="1" customWidth="1"/>
    <col min="8207" max="8447" width="8.83203125" style="88"/>
    <col min="8448" max="8448" width="7" style="88" customWidth="1"/>
    <col min="8449" max="8449" width="26.83203125" style="88" bestFit="1" customWidth="1"/>
    <col min="8450" max="8450" width="17.33203125" style="88" customWidth="1"/>
    <col min="8451" max="8451" width="14.5" style="88" customWidth="1"/>
    <col min="8452" max="8453" width="10" style="88" customWidth="1"/>
    <col min="8454" max="8454" width="16.1640625" style="88" customWidth="1"/>
    <col min="8455" max="8457" width="5.83203125" style="88" customWidth="1"/>
    <col min="8458" max="8458" width="8.33203125" style="88" customWidth="1"/>
    <col min="8459" max="8461" width="8.83203125" style="88"/>
    <col min="8462" max="8462" width="13.6640625" style="88" bestFit="1" customWidth="1"/>
    <col min="8463" max="8703" width="8.83203125" style="88"/>
    <col min="8704" max="8704" width="7" style="88" customWidth="1"/>
    <col min="8705" max="8705" width="26.83203125" style="88" bestFit="1" customWidth="1"/>
    <col min="8706" max="8706" width="17.33203125" style="88" customWidth="1"/>
    <col min="8707" max="8707" width="14.5" style="88" customWidth="1"/>
    <col min="8708" max="8709" width="10" style="88" customWidth="1"/>
    <col min="8710" max="8710" width="16.1640625" style="88" customWidth="1"/>
    <col min="8711" max="8713" width="5.83203125" style="88" customWidth="1"/>
    <col min="8714" max="8714" width="8.33203125" style="88" customWidth="1"/>
    <col min="8715" max="8717" width="8.83203125" style="88"/>
    <col min="8718" max="8718" width="13.6640625" style="88" bestFit="1" customWidth="1"/>
    <col min="8719" max="8959" width="8.83203125" style="88"/>
    <col min="8960" max="8960" width="7" style="88" customWidth="1"/>
    <col min="8961" max="8961" width="26.83203125" style="88" bestFit="1" customWidth="1"/>
    <col min="8962" max="8962" width="17.33203125" style="88" customWidth="1"/>
    <col min="8963" max="8963" width="14.5" style="88" customWidth="1"/>
    <col min="8964" max="8965" width="10" style="88" customWidth="1"/>
    <col min="8966" max="8966" width="16.1640625" style="88" customWidth="1"/>
    <col min="8967" max="8969" width="5.83203125" style="88" customWidth="1"/>
    <col min="8970" max="8970" width="8.33203125" style="88" customWidth="1"/>
    <col min="8971" max="8973" width="8.83203125" style="88"/>
    <col min="8974" max="8974" width="13.6640625" style="88" bestFit="1" customWidth="1"/>
    <col min="8975" max="9215" width="8.83203125" style="88"/>
    <col min="9216" max="9216" width="7" style="88" customWidth="1"/>
    <col min="9217" max="9217" width="26.83203125" style="88" bestFit="1" customWidth="1"/>
    <col min="9218" max="9218" width="17.33203125" style="88" customWidth="1"/>
    <col min="9219" max="9219" width="14.5" style="88" customWidth="1"/>
    <col min="9220" max="9221" width="10" style="88" customWidth="1"/>
    <col min="9222" max="9222" width="16.1640625" style="88" customWidth="1"/>
    <col min="9223" max="9225" width="5.83203125" style="88" customWidth="1"/>
    <col min="9226" max="9226" width="8.33203125" style="88" customWidth="1"/>
    <col min="9227" max="9229" width="8.83203125" style="88"/>
    <col min="9230" max="9230" width="13.6640625" style="88" bestFit="1" customWidth="1"/>
    <col min="9231" max="9471" width="8.83203125" style="88"/>
    <col min="9472" max="9472" width="7" style="88" customWidth="1"/>
    <col min="9473" max="9473" width="26.83203125" style="88" bestFit="1" customWidth="1"/>
    <col min="9474" max="9474" width="17.33203125" style="88" customWidth="1"/>
    <col min="9475" max="9475" width="14.5" style="88" customWidth="1"/>
    <col min="9476" max="9477" width="10" style="88" customWidth="1"/>
    <col min="9478" max="9478" width="16.1640625" style="88" customWidth="1"/>
    <col min="9479" max="9481" width="5.83203125" style="88" customWidth="1"/>
    <col min="9482" max="9482" width="8.33203125" style="88" customWidth="1"/>
    <col min="9483" max="9485" width="8.83203125" style="88"/>
    <col min="9486" max="9486" width="13.6640625" style="88" bestFit="1" customWidth="1"/>
    <col min="9487" max="9727" width="8.83203125" style="88"/>
    <col min="9728" max="9728" width="7" style="88" customWidth="1"/>
    <col min="9729" max="9729" width="26.83203125" style="88" bestFit="1" customWidth="1"/>
    <col min="9730" max="9730" width="17.33203125" style="88" customWidth="1"/>
    <col min="9731" max="9731" width="14.5" style="88" customWidth="1"/>
    <col min="9732" max="9733" width="10" style="88" customWidth="1"/>
    <col min="9734" max="9734" width="16.1640625" style="88" customWidth="1"/>
    <col min="9735" max="9737" width="5.83203125" style="88" customWidth="1"/>
    <col min="9738" max="9738" width="8.33203125" style="88" customWidth="1"/>
    <col min="9739" max="9741" width="8.83203125" style="88"/>
    <col min="9742" max="9742" width="13.6640625" style="88" bestFit="1" customWidth="1"/>
    <col min="9743" max="9983" width="8.83203125" style="88"/>
    <col min="9984" max="9984" width="7" style="88" customWidth="1"/>
    <col min="9985" max="9985" width="26.83203125" style="88" bestFit="1" customWidth="1"/>
    <col min="9986" max="9986" width="17.33203125" style="88" customWidth="1"/>
    <col min="9987" max="9987" width="14.5" style="88" customWidth="1"/>
    <col min="9988" max="9989" width="10" style="88" customWidth="1"/>
    <col min="9990" max="9990" width="16.1640625" style="88" customWidth="1"/>
    <col min="9991" max="9993" width="5.83203125" style="88" customWidth="1"/>
    <col min="9994" max="9994" width="8.33203125" style="88" customWidth="1"/>
    <col min="9995" max="9997" width="8.83203125" style="88"/>
    <col min="9998" max="9998" width="13.6640625" style="88" bestFit="1" customWidth="1"/>
    <col min="9999" max="10239" width="8.83203125" style="88"/>
    <col min="10240" max="10240" width="7" style="88" customWidth="1"/>
    <col min="10241" max="10241" width="26.83203125" style="88" bestFit="1" customWidth="1"/>
    <col min="10242" max="10242" width="17.33203125" style="88" customWidth="1"/>
    <col min="10243" max="10243" width="14.5" style="88" customWidth="1"/>
    <col min="10244" max="10245" width="10" style="88" customWidth="1"/>
    <col min="10246" max="10246" width="16.1640625" style="88" customWidth="1"/>
    <col min="10247" max="10249" width="5.83203125" style="88" customWidth="1"/>
    <col min="10250" max="10250" width="8.33203125" style="88" customWidth="1"/>
    <col min="10251" max="10253" width="8.83203125" style="88"/>
    <col min="10254" max="10254" width="13.6640625" style="88" bestFit="1" customWidth="1"/>
    <col min="10255" max="10495" width="8.83203125" style="88"/>
    <col min="10496" max="10496" width="7" style="88" customWidth="1"/>
    <col min="10497" max="10497" width="26.83203125" style="88" bestFit="1" customWidth="1"/>
    <col min="10498" max="10498" width="17.33203125" style="88" customWidth="1"/>
    <col min="10499" max="10499" width="14.5" style="88" customWidth="1"/>
    <col min="10500" max="10501" width="10" style="88" customWidth="1"/>
    <col min="10502" max="10502" width="16.1640625" style="88" customWidth="1"/>
    <col min="10503" max="10505" width="5.83203125" style="88" customWidth="1"/>
    <col min="10506" max="10506" width="8.33203125" style="88" customWidth="1"/>
    <col min="10507" max="10509" width="8.83203125" style="88"/>
    <col min="10510" max="10510" width="13.6640625" style="88" bestFit="1" customWidth="1"/>
    <col min="10511" max="10751" width="8.83203125" style="88"/>
    <col min="10752" max="10752" width="7" style="88" customWidth="1"/>
    <col min="10753" max="10753" width="26.83203125" style="88" bestFit="1" customWidth="1"/>
    <col min="10754" max="10754" width="17.33203125" style="88" customWidth="1"/>
    <col min="10755" max="10755" width="14.5" style="88" customWidth="1"/>
    <col min="10756" max="10757" width="10" style="88" customWidth="1"/>
    <col min="10758" max="10758" width="16.1640625" style="88" customWidth="1"/>
    <col min="10759" max="10761" width="5.83203125" style="88" customWidth="1"/>
    <col min="10762" max="10762" width="8.33203125" style="88" customWidth="1"/>
    <col min="10763" max="10765" width="8.83203125" style="88"/>
    <col min="10766" max="10766" width="13.6640625" style="88" bestFit="1" customWidth="1"/>
    <col min="10767" max="11007" width="8.83203125" style="88"/>
    <col min="11008" max="11008" width="7" style="88" customWidth="1"/>
    <col min="11009" max="11009" width="26.83203125" style="88" bestFit="1" customWidth="1"/>
    <col min="11010" max="11010" width="17.33203125" style="88" customWidth="1"/>
    <col min="11011" max="11011" width="14.5" style="88" customWidth="1"/>
    <col min="11012" max="11013" width="10" style="88" customWidth="1"/>
    <col min="11014" max="11014" width="16.1640625" style="88" customWidth="1"/>
    <col min="11015" max="11017" width="5.83203125" style="88" customWidth="1"/>
    <col min="11018" max="11018" width="8.33203125" style="88" customWidth="1"/>
    <col min="11019" max="11021" width="8.83203125" style="88"/>
    <col min="11022" max="11022" width="13.6640625" style="88" bestFit="1" customWidth="1"/>
    <col min="11023" max="11263" width="8.83203125" style="88"/>
    <col min="11264" max="11264" width="7" style="88" customWidth="1"/>
    <col min="11265" max="11265" width="26.83203125" style="88" bestFit="1" customWidth="1"/>
    <col min="11266" max="11266" width="17.33203125" style="88" customWidth="1"/>
    <col min="11267" max="11267" width="14.5" style="88" customWidth="1"/>
    <col min="11268" max="11269" width="10" style="88" customWidth="1"/>
    <col min="11270" max="11270" width="16.1640625" style="88" customWidth="1"/>
    <col min="11271" max="11273" width="5.83203125" style="88" customWidth="1"/>
    <col min="11274" max="11274" width="8.33203125" style="88" customWidth="1"/>
    <col min="11275" max="11277" width="8.83203125" style="88"/>
    <col min="11278" max="11278" width="13.6640625" style="88" bestFit="1" customWidth="1"/>
    <col min="11279" max="11519" width="8.83203125" style="88"/>
    <col min="11520" max="11520" width="7" style="88" customWidth="1"/>
    <col min="11521" max="11521" width="26.83203125" style="88" bestFit="1" customWidth="1"/>
    <col min="11522" max="11522" width="17.33203125" style="88" customWidth="1"/>
    <col min="11523" max="11523" width="14.5" style="88" customWidth="1"/>
    <col min="11524" max="11525" width="10" style="88" customWidth="1"/>
    <col min="11526" max="11526" width="16.1640625" style="88" customWidth="1"/>
    <col min="11527" max="11529" width="5.83203125" style="88" customWidth="1"/>
    <col min="11530" max="11530" width="8.33203125" style="88" customWidth="1"/>
    <col min="11531" max="11533" width="8.83203125" style="88"/>
    <col min="11534" max="11534" width="13.6640625" style="88" bestFit="1" customWidth="1"/>
    <col min="11535" max="11775" width="8.83203125" style="88"/>
    <col min="11776" max="11776" width="7" style="88" customWidth="1"/>
    <col min="11777" max="11777" width="26.83203125" style="88" bestFit="1" customWidth="1"/>
    <col min="11778" max="11778" width="17.33203125" style="88" customWidth="1"/>
    <col min="11779" max="11779" width="14.5" style="88" customWidth="1"/>
    <col min="11780" max="11781" width="10" style="88" customWidth="1"/>
    <col min="11782" max="11782" width="16.1640625" style="88" customWidth="1"/>
    <col min="11783" max="11785" width="5.83203125" style="88" customWidth="1"/>
    <col min="11786" max="11786" width="8.33203125" style="88" customWidth="1"/>
    <col min="11787" max="11789" width="8.83203125" style="88"/>
    <col min="11790" max="11790" width="13.6640625" style="88" bestFit="1" customWidth="1"/>
    <col min="11791" max="12031" width="8.83203125" style="88"/>
    <col min="12032" max="12032" width="7" style="88" customWidth="1"/>
    <col min="12033" max="12033" width="26.83203125" style="88" bestFit="1" customWidth="1"/>
    <col min="12034" max="12034" width="17.33203125" style="88" customWidth="1"/>
    <col min="12035" max="12035" width="14.5" style="88" customWidth="1"/>
    <col min="12036" max="12037" width="10" style="88" customWidth="1"/>
    <col min="12038" max="12038" width="16.1640625" style="88" customWidth="1"/>
    <col min="12039" max="12041" width="5.83203125" style="88" customWidth="1"/>
    <col min="12042" max="12042" width="8.33203125" style="88" customWidth="1"/>
    <col min="12043" max="12045" width="8.83203125" style="88"/>
    <col min="12046" max="12046" width="13.6640625" style="88" bestFit="1" customWidth="1"/>
    <col min="12047" max="12287" width="8.83203125" style="88"/>
    <col min="12288" max="12288" width="7" style="88" customWidth="1"/>
    <col min="12289" max="12289" width="26.83203125" style="88" bestFit="1" customWidth="1"/>
    <col min="12290" max="12290" width="17.33203125" style="88" customWidth="1"/>
    <col min="12291" max="12291" width="14.5" style="88" customWidth="1"/>
    <col min="12292" max="12293" width="10" style="88" customWidth="1"/>
    <col min="12294" max="12294" width="16.1640625" style="88" customWidth="1"/>
    <col min="12295" max="12297" width="5.83203125" style="88" customWidth="1"/>
    <col min="12298" max="12298" width="8.33203125" style="88" customWidth="1"/>
    <col min="12299" max="12301" width="8.83203125" style="88"/>
    <col min="12302" max="12302" width="13.6640625" style="88" bestFit="1" customWidth="1"/>
    <col min="12303" max="12543" width="8.83203125" style="88"/>
    <col min="12544" max="12544" width="7" style="88" customWidth="1"/>
    <col min="12545" max="12545" width="26.83203125" style="88" bestFit="1" customWidth="1"/>
    <col min="12546" max="12546" width="17.33203125" style="88" customWidth="1"/>
    <col min="12547" max="12547" width="14.5" style="88" customWidth="1"/>
    <col min="12548" max="12549" width="10" style="88" customWidth="1"/>
    <col min="12550" max="12550" width="16.1640625" style="88" customWidth="1"/>
    <col min="12551" max="12553" width="5.83203125" style="88" customWidth="1"/>
    <col min="12554" max="12554" width="8.33203125" style="88" customWidth="1"/>
    <col min="12555" max="12557" width="8.83203125" style="88"/>
    <col min="12558" max="12558" width="13.6640625" style="88" bestFit="1" customWidth="1"/>
    <col min="12559" max="12799" width="8.83203125" style="88"/>
    <col min="12800" max="12800" width="7" style="88" customWidth="1"/>
    <col min="12801" max="12801" width="26.83203125" style="88" bestFit="1" customWidth="1"/>
    <col min="12802" max="12802" width="17.33203125" style="88" customWidth="1"/>
    <col min="12803" max="12803" width="14.5" style="88" customWidth="1"/>
    <col min="12804" max="12805" width="10" style="88" customWidth="1"/>
    <col min="12806" max="12806" width="16.1640625" style="88" customWidth="1"/>
    <col min="12807" max="12809" width="5.83203125" style="88" customWidth="1"/>
    <col min="12810" max="12810" width="8.33203125" style="88" customWidth="1"/>
    <col min="12811" max="12813" width="8.83203125" style="88"/>
    <col min="12814" max="12814" width="13.6640625" style="88" bestFit="1" customWidth="1"/>
    <col min="12815" max="13055" width="8.83203125" style="88"/>
    <col min="13056" max="13056" width="7" style="88" customWidth="1"/>
    <col min="13057" max="13057" width="26.83203125" style="88" bestFit="1" customWidth="1"/>
    <col min="13058" max="13058" width="17.33203125" style="88" customWidth="1"/>
    <col min="13059" max="13059" width="14.5" style="88" customWidth="1"/>
    <col min="13060" max="13061" width="10" style="88" customWidth="1"/>
    <col min="13062" max="13062" width="16.1640625" style="88" customWidth="1"/>
    <col min="13063" max="13065" width="5.83203125" style="88" customWidth="1"/>
    <col min="13066" max="13066" width="8.33203125" style="88" customWidth="1"/>
    <col min="13067" max="13069" width="8.83203125" style="88"/>
    <col min="13070" max="13070" width="13.6640625" style="88" bestFit="1" customWidth="1"/>
    <col min="13071" max="13311" width="8.83203125" style="88"/>
    <col min="13312" max="13312" width="7" style="88" customWidth="1"/>
    <col min="13313" max="13313" width="26.83203125" style="88" bestFit="1" customWidth="1"/>
    <col min="13314" max="13314" width="17.33203125" style="88" customWidth="1"/>
    <col min="13315" max="13315" width="14.5" style="88" customWidth="1"/>
    <col min="13316" max="13317" width="10" style="88" customWidth="1"/>
    <col min="13318" max="13318" width="16.1640625" style="88" customWidth="1"/>
    <col min="13319" max="13321" width="5.83203125" style="88" customWidth="1"/>
    <col min="13322" max="13322" width="8.33203125" style="88" customWidth="1"/>
    <col min="13323" max="13325" width="8.83203125" style="88"/>
    <col min="13326" max="13326" width="13.6640625" style="88" bestFit="1" customWidth="1"/>
    <col min="13327" max="13567" width="8.83203125" style="88"/>
    <col min="13568" max="13568" width="7" style="88" customWidth="1"/>
    <col min="13569" max="13569" width="26.83203125" style="88" bestFit="1" customWidth="1"/>
    <col min="13570" max="13570" width="17.33203125" style="88" customWidth="1"/>
    <col min="13571" max="13571" width="14.5" style="88" customWidth="1"/>
    <col min="13572" max="13573" width="10" style="88" customWidth="1"/>
    <col min="13574" max="13574" width="16.1640625" style="88" customWidth="1"/>
    <col min="13575" max="13577" width="5.83203125" style="88" customWidth="1"/>
    <col min="13578" max="13578" width="8.33203125" style="88" customWidth="1"/>
    <col min="13579" max="13581" width="8.83203125" style="88"/>
    <col min="13582" max="13582" width="13.6640625" style="88" bestFit="1" customWidth="1"/>
    <col min="13583" max="13823" width="8.83203125" style="88"/>
    <col min="13824" max="13824" width="7" style="88" customWidth="1"/>
    <col min="13825" max="13825" width="26.83203125" style="88" bestFit="1" customWidth="1"/>
    <col min="13826" max="13826" width="17.33203125" style="88" customWidth="1"/>
    <col min="13827" max="13827" width="14.5" style="88" customWidth="1"/>
    <col min="13828" max="13829" width="10" style="88" customWidth="1"/>
    <col min="13830" max="13830" width="16.1640625" style="88" customWidth="1"/>
    <col min="13831" max="13833" width="5.83203125" style="88" customWidth="1"/>
    <col min="13834" max="13834" width="8.33203125" style="88" customWidth="1"/>
    <col min="13835" max="13837" width="8.83203125" style="88"/>
    <col min="13838" max="13838" width="13.6640625" style="88" bestFit="1" customWidth="1"/>
    <col min="13839" max="14079" width="8.83203125" style="88"/>
    <col min="14080" max="14080" width="7" style="88" customWidth="1"/>
    <col min="14081" max="14081" width="26.83203125" style="88" bestFit="1" customWidth="1"/>
    <col min="14082" max="14082" width="17.33203125" style="88" customWidth="1"/>
    <col min="14083" max="14083" width="14.5" style="88" customWidth="1"/>
    <col min="14084" max="14085" width="10" style="88" customWidth="1"/>
    <col min="14086" max="14086" width="16.1640625" style="88" customWidth="1"/>
    <col min="14087" max="14089" width="5.83203125" style="88" customWidth="1"/>
    <col min="14090" max="14090" width="8.33203125" style="88" customWidth="1"/>
    <col min="14091" max="14093" width="8.83203125" style="88"/>
    <col min="14094" max="14094" width="13.6640625" style="88" bestFit="1" customWidth="1"/>
    <col min="14095" max="14335" width="8.83203125" style="88"/>
    <col min="14336" max="14336" width="7" style="88" customWidth="1"/>
    <col min="14337" max="14337" width="26.83203125" style="88" bestFit="1" customWidth="1"/>
    <col min="14338" max="14338" width="17.33203125" style="88" customWidth="1"/>
    <col min="14339" max="14339" width="14.5" style="88" customWidth="1"/>
    <col min="14340" max="14341" width="10" style="88" customWidth="1"/>
    <col min="14342" max="14342" width="16.1640625" style="88" customWidth="1"/>
    <col min="14343" max="14345" width="5.83203125" style="88" customWidth="1"/>
    <col min="14346" max="14346" width="8.33203125" style="88" customWidth="1"/>
    <col min="14347" max="14349" width="8.83203125" style="88"/>
    <col min="14350" max="14350" width="13.6640625" style="88" bestFit="1" customWidth="1"/>
    <col min="14351" max="14591" width="8.83203125" style="88"/>
    <col min="14592" max="14592" width="7" style="88" customWidth="1"/>
    <col min="14593" max="14593" width="26.83203125" style="88" bestFit="1" customWidth="1"/>
    <col min="14594" max="14594" width="17.33203125" style="88" customWidth="1"/>
    <col min="14595" max="14595" width="14.5" style="88" customWidth="1"/>
    <col min="14596" max="14597" width="10" style="88" customWidth="1"/>
    <col min="14598" max="14598" width="16.1640625" style="88" customWidth="1"/>
    <col min="14599" max="14601" width="5.83203125" style="88" customWidth="1"/>
    <col min="14602" max="14602" width="8.33203125" style="88" customWidth="1"/>
    <col min="14603" max="14605" width="8.83203125" style="88"/>
    <col min="14606" max="14606" width="13.6640625" style="88" bestFit="1" customWidth="1"/>
    <col min="14607" max="14847" width="8.83203125" style="88"/>
    <col min="14848" max="14848" width="7" style="88" customWidth="1"/>
    <col min="14849" max="14849" width="26.83203125" style="88" bestFit="1" customWidth="1"/>
    <col min="14850" max="14850" width="17.33203125" style="88" customWidth="1"/>
    <col min="14851" max="14851" width="14.5" style="88" customWidth="1"/>
    <col min="14852" max="14853" width="10" style="88" customWidth="1"/>
    <col min="14854" max="14854" width="16.1640625" style="88" customWidth="1"/>
    <col min="14855" max="14857" width="5.83203125" style="88" customWidth="1"/>
    <col min="14858" max="14858" width="8.33203125" style="88" customWidth="1"/>
    <col min="14859" max="14861" width="8.83203125" style="88"/>
    <col min="14862" max="14862" width="13.6640625" style="88" bestFit="1" customWidth="1"/>
    <col min="14863" max="15103" width="8.83203125" style="88"/>
    <col min="15104" max="15104" width="7" style="88" customWidth="1"/>
    <col min="15105" max="15105" width="26.83203125" style="88" bestFit="1" customWidth="1"/>
    <col min="15106" max="15106" width="17.33203125" style="88" customWidth="1"/>
    <col min="15107" max="15107" width="14.5" style="88" customWidth="1"/>
    <col min="15108" max="15109" width="10" style="88" customWidth="1"/>
    <col min="15110" max="15110" width="16.1640625" style="88" customWidth="1"/>
    <col min="15111" max="15113" width="5.83203125" style="88" customWidth="1"/>
    <col min="15114" max="15114" width="8.33203125" style="88" customWidth="1"/>
    <col min="15115" max="15117" width="8.83203125" style="88"/>
    <col min="15118" max="15118" width="13.6640625" style="88" bestFit="1" customWidth="1"/>
    <col min="15119" max="15359" width="8.83203125" style="88"/>
    <col min="15360" max="15360" width="7" style="88" customWidth="1"/>
    <col min="15361" max="15361" width="26.83203125" style="88" bestFit="1" customWidth="1"/>
    <col min="15362" max="15362" width="17.33203125" style="88" customWidth="1"/>
    <col min="15363" max="15363" width="14.5" style="88" customWidth="1"/>
    <col min="15364" max="15365" width="10" style="88" customWidth="1"/>
    <col min="15366" max="15366" width="16.1640625" style="88" customWidth="1"/>
    <col min="15367" max="15369" width="5.83203125" style="88" customWidth="1"/>
    <col min="15370" max="15370" width="8.33203125" style="88" customWidth="1"/>
    <col min="15371" max="15373" width="8.83203125" style="88"/>
    <col min="15374" max="15374" width="13.6640625" style="88" bestFit="1" customWidth="1"/>
    <col min="15375" max="15615" width="8.83203125" style="88"/>
    <col min="15616" max="15616" width="7" style="88" customWidth="1"/>
    <col min="15617" max="15617" width="26.83203125" style="88" bestFit="1" customWidth="1"/>
    <col min="15618" max="15618" width="17.33203125" style="88" customWidth="1"/>
    <col min="15619" max="15619" width="14.5" style="88" customWidth="1"/>
    <col min="15620" max="15621" width="10" style="88" customWidth="1"/>
    <col min="15622" max="15622" width="16.1640625" style="88" customWidth="1"/>
    <col min="15623" max="15625" width="5.83203125" style="88" customWidth="1"/>
    <col min="15626" max="15626" width="8.33203125" style="88" customWidth="1"/>
    <col min="15627" max="15629" width="8.83203125" style="88"/>
    <col min="15630" max="15630" width="13.6640625" style="88" bestFit="1" customWidth="1"/>
    <col min="15631" max="15871" width="8.83203125" style="88"/>
    <col min="15872" max="15872" width="7" style="88" customWidth="1"/>
    <col min="15873" max="15873" width="26.83203125" style="88" bestFit="1" customWidth="1"/>
    <col min="15874" max="15874" width="17.33203125" style="88" customWidth="1"/>
    <col min="15875" max="15875" width="14.5" style="88" customWidth="1"/>
    <col min="15876" max="15877" width="10" style="88" customWidth="1"/>
    <col min="15878" max="15878" width="16.1640625" style="88" customWidth="1"/>
    <col min="15879" max="15881" width="5.83203125" style="88" customWidth="1"/>
    <col min="15882" max="15882" width="8.33203125" style="88" customWidth="1"/>
    <col min="15883" max="15885" width="8.83203125" style="88"/>
    <col min="15886" max="15886" width="13.6640625" style="88" bestFit="1" customWidth="1"/>
    <col min="15887" max="16127" width="8.83203125" style="88"/>
    <col min="16128" max="16128" width="7" style="88" customWidth="1"/>
    <col min="16129" max="16129" width="26.83203125" style="88" bestFit="1" customWidth="1"/>
    <col min="16130" max="16130" width="17.33203125" style="88" customWidth="1"/>
    <col min="16131" max="16131" width="14.5" style="88" customWidth="1"/>
    <col min="16132" max="16133" width="10" style="88" customWidth="1"/>
    <col min="16134" max="16134" width="16.1640625" style="88" customWidth="1"/>
    <col min="16135" max="16137" width="5.83203125" style="88" customWidth="1"/>
    <col min="16138" max="16138" width="8.33203125" style="88" customWidth="1"/>
    <col min="16139" max="16141" width="8.83203125" style="88"/>
    <col min="16142" max="16142" width="13.6640625" style="88" bestFit="1" customWidth="1"/>
    <col min="16143" max="16384" width="8.83203125" style="88"/>
  </cols>
  <sheetData>
    <row r="1" spans="1:12" ht="16" thickBot="1" x14ac:dyDescent="0.2">
      <c r="D1" s="89"/>
      <c r="I1" s="90"/>
    </row>
    <row r="2" spans="1:12" ht="15" customHeight="1" thickBot="1" x14ac:dyDescent="0.2">
      <c r="B2" s="92" t="s">
        <v>78</v>
      </c>
      <c r="C2" s="432">
        <f>Fakturace!B2</f>
        <v>0</v>
      </c>
      <c r="D2" s="433"/>
      <c r="E2" s="433"/>
      <c r="F2" s="433"/>
      <c r="G2" s="434"/>
      <c r="H2" s="89"/>
      <c r="I2" s="93"/>
      <c r="K2" s="88"/>
    </row>
    <row r="3" spans="1:12" ht="15" customHeight="1" x14ac:dyDescent="0.15">
      <c r="B3" s="94"/>
      <c r="C3" s="95"/>
      <c r="D3" s="96"/>
      <c r="E3" s="96"/>
      <c r="F3" s="96"/>
      <c r="G3" s="96"/>
      <c r="H3" s="97"/>
      <c r="I3" s="95"/>
      <c r="J3" s="98"/>
      <c r="K3" s="99"/>
    </row>
    <row r="4" spans="1:12" ht="15" customHeight="1" x14ac:dyDescent="0.15">
      <c r="B4" s="100"/>
      <c r="C4" s="101"/>
      <c r="D4" s="97"/>
      <c r="E4" s="97"/>
      <c r="F4" s="97"/>
      <c r="G4" s="97"/>
      <c r="H4" s="101"/>
      <c r="I4" s="101"/>
      <c r="J4" s="98"/>
      <c r="K4" s="99"/>
    </row>
    <row r="5" spans="1:12" ht="16" thickBot="1" x14ac:dyDescent="0.2">
      <c r="C5" s="102"/>
      <c r="D5" s="103"/>
      <c r="E5" s="104"/>
      <c r="F5" s="104"/>
      <c r="G5" s="104"/>
      <c r="H5" s="102"/>
      <c r="I5" s="104"/>
      <c r="J5" s="105"/>
      <c r="K5" s="106"/>
    </row>
    <row r="6" spans="1:12" ht="16" thickBot="1" x14ac:dyDescent="0.2">
      <c r="A6" s="439"/>
      <c r="B6" s="439"/>
      <c r="C6" s="107"/>
      <c r="D6" s="107"/>
      <c r="E6" s="107"/>
      <c r="F6" s="107"/>
      <c r="G6" s="107"/>
      <c r="H6" s="435" t="s">
        <v>0</v>
      </c>
      <c r="I6" s="436"/>
      <c r="J6" s="108">
        <v>2024</v>
      </c>
      <c r="K6" s="106"/>
    </row>
    <row r="7" spans="1:12" s="136" customFormat="1" ht="28" customHeight="1" x14ac:dyDescent="0.15">
      <c r="A7" s="440" t="s">
        <v>1</v>
      </c>
      <c r="B7" s="428" t="s">
        <v>44</v>
      </c>
      <c r="C7" s="428" t="s">
        <v>2</v>
      </c>
      <c r="D7" s="428" t="s">
        <v>3</v>
      </c>
      <c r="E7" s="428" t="s">
        <v>4</v>
      </c>
      <c r="F7" s="437" t="s">
        <v>99</v>
      </c>
      <c r="G7" s="430" t="s">
        <v>5</v>
      </c>
      <c r="H7" s="428" t="s">
        <v>6</v>
      </c>
      <c r="I7" s="428"/>
      <c r="J7" s="428"/>
      <c r="K7" s="424" t="s">
        <v>7</v>
      </c>
      <c r="L7" s="426" t="s">
        <v>8</v>
      </c>
    </row>
    <row r="8" spans="1:12" s="136" customFormat="1" ht="29" customHeight="1" x14ac:dyDescent="0.15">
      <c r="A8" s="441"/>
      <c r="B8" s="429"/>
      <c r="C8" s="429"/>
      <c r="D8" s="429"/>
      <c r="E8" s="429"/>
      <c r="F8" s="438"/>
      <c r="G8" s="431"/>
      <c r="H8" s="41" t="s">
        <v>9</v>
      </c>
      <c r="I8" s="41" t="s">
        <v>10</v>
      </c>
      <c r="J8" s="41" t="s">
        <v>11</v>
      </c>
      <c r="K8" s="425"/>
      <c r="L8" s="427"/>
    </row>
    <row r="9" spans="1:12" s="115" customFormat="1" ht="15" customHeight="1" x14ac:dyDescent="0.15">
      <c r="A9" s="110">
        <v>1</v>
      </c>
      <c r="B9" s="111" t="s">
        <v>39</v>
      </c>
      <c r="C9" s="112"/>
      <c r="D9" s="112"/>
      <c r="E9" s="112"/>
      <c r="F9" s="117"/>
      <c r="G9" s="112"/>
      <c r="H9" s="112"/>
      <c r="I9" s="112"/>
      <c r="J9" s="112"/>
      <c r="K9" s="113" t="str">
        <f t="shared" ref="K9:K40" si="0">IF($J9="","",IF($J$6-$J9,$J$6-$J9))</f>
        <v/>
      </c>
      <c r="L9" s="114">
        <f t="shared" ref="L9:L30" si="1">IF(C9="",0,1)</f>
        <v>0</v>
      </c>
    </row>
    <row r="10" spans="1:12" s="115" customFormat="1" ht="15" customHeight="1" x14ac:dyDescent="0.15">
      <c r="A10" s="116">
        <v>2</v>
      </c>
      <c r="B10" s="111" t="s">
        <v>39</v>
      </c>
      <c r="C10" s="117"/>
      <c r="D10" s="117"/>
      <c r="E10" s="117"/>
      <c r="F10" s="112"/>
      <c r="G10" s="112"/>
      <c r="H10" s="117"/>
      <c r="I10" s="117"/>
      <c r="J10" s="117"/>
      <c r="K10" s="113" t="str">
        <f t="shared" si="0"/>
        <v/>
      </c>
      <c r="L10" s="118">
        <f t="shared" si="1"/>
        <v>0</v>
      </c>
    </row>
    <row r="11" spans="1:12" s="115" customFormat="1" ht="15" customHeight="1" x14ac:dyDescent="0.15">
      <c r="A11" s="116">
        <v>3</v>
      </c>
      <c r="B11" s="111" t="s">
        <v>39</v>
      </c>
      <c r="C11" s="117"/>
      <c r="D11" s="117"/>
      <c r="E11" s="117"/>
      <c r="F11" s="112"/>
      <c r="G11" s="112"/>
      <c r="H11" s="117"/>
      <c r="I11" s="117"/>
      <c r="J11" s="117"/>
      <c r="K11" s="113" t="str">
        <f t="shared" si="0"/>
        <v/>
      </c>
      <c r="L11" s="118">
        <f t="shared" si="1"/>
        <v>0</v>
      </c>
    </row>
    <row r="12" spans="1:12" s="115" customFormat="1" ht="15" customHeight="1" x14ac:dyDescent="0.15">
      <c r="A12" s="116">
        <v>4</v>
      </c>
      <c r="B12" s="111" t="s">
        <v>39</v>
      </c>
      <c r="C12" s="117"/>
      <c r="D12" s="117"/>
      <c r="E12" s="117"/>
      <c r="F12" s="112"/>
      <c r="G12" s="112"/>
      <c r="H12" s="117"/>
      <c r="I12" s="117"/>
      <c r="J12" s="117"/>
      <c r="K12" s="113" t="str">
        <f t="shared" si="0"/>
        <v/>
      </c>
      <c r="L12" s="118">
        <f t="shared" si="1"/>
        <v>0</v>
      </c>
    </row>
    <row r="13" spans="1:12" s="115" customFormat="1" ht="15" customHeight="1" x14ac:dyDescent="0.15">
      <c r="A13" s="116">
        <v>5</v>
      </c>
      <c r="B13" s="111" t="s">
        <v>39</v>
      </c>
      <c r="C13" s="117"/>
      <c r="D13" s="117"/>
      <c r="E13" s="117"/>
      <c r="F13" s="112"/>
      <c r="G13" s="112"/>
      <c r="H13" s="117"/>
      <c r="I13" s="117"/>
      <c r="J13" s="117"/>
      <c r="K13" s="113" t="str">
        <f t="shared" si="0"/>
        <v/>
      </c>
      <c r="L13" s="118">
        <f t="shared" si="1"/>
        <v>0</v>
      </c>
    </row>
    <row r="14" spans="1:12" s="115" customFormat="1" ht="15" customHeight="1" x14ac:dyDescent="0.15">
      <c r="A14" s="116">
        <v>6</v>
      </c>
      <c r="B14" s="111" t="s">
        <v>39</v>
      </c>
      <c r="C14" s="117"/>
      <c r="D14" s="117"/>
      <c r="E14" s="117"/>
      <c r="F14" s="112"/>
      <c r="G14" s="112"/>
      <c r="H14" s="117"/>
      <c r="I14" s="117"/>
      <c r="J14" s="117"/>
      <c r="K14" s="113" t="str">
        <f t="shared" si="0"/>
        <v/>
      </c>
      <c r="L14" s="118">
        <f t="shared" si="1"/>
        <v>0</v>
      </c>
    </row>
    <row r="15" spans="1:12" s="115" customFormat="1" ht="15" customHeight="1" x14ac:dyDescent="0.15">
      <c r="A15" s="116">
        <v>7</v>
      </c>
      <c r="B15" s="111" t="s">
        <v>39</v>
      </c>
      <c r="C15" s="117"/>
      <c r="D15" s="117"/>
      <c r="E15" s="117"/>
      <c r="F15" s="112"/>
      <c r="G15" s="112"/>
      <c r="H15" s="117"/>
      <c r="I15" s="117"/>
      <c r="J15" s="117"/>
      <c r="K15" s="113" t="str">
        <f t="shared" si="0"/>
        <v/>
      </c>
      <c r="L15" s="118">
        <f t="shared" si="1"/>
        <v>0</v>
      </c>
    </row>
    <row r="16" spans="1:12" s="115" customFormat="1" ht="15" customHeight="1" x14ac:dyDescent="0.15">
      <c r="A16" s="116">
        <v>8</v>
      </c>
      <c r="B16" s="111" t="s">
        <v>39</v>
      </c>
      <c r="C16" s="119"/>
      <c r="D16" s="119"/>
      <c r="E16" s="119"/>
      <c r="F16" s="112"/>
      <c r="G16" s="112"/>
      <c r="H16" s="119"/>
      <c r="I16" s="119"/>
      <c r="J16" s="119"/>
      <c r="K16" s="113" t="str">
        <f t="shared" si="0"/>
        <v/>
      </c>
      <c r="L16" s="118">
        <f t="shared" si="1"/>
        <v>0</v>
      </c>
    </row>
    <row r="17" spans="1:12" s="115" customFormat="1" ht="15" customHeight="1" x14ac:dyDescent="0.15">
      <c r="A17" s="116">
        <v>9</v>
      </c>
      <c r="B17" s="111" t="s">
        <v>39</v>
      </c>
      <c r="C17" s="119"/>
      <c r="D17" s="119"/>
      <c r="E17" s="119"/>
      <c r="F17" s="112"/>
      <c r="G17" s="112"/>
      <c r="H17" s="119"/>
      <c r="I17" s="119"/>
      <c r="J17" s="119"/>
      <c r="K17" s="113" t="str">
        <f t="shared" si="0"/>
        <v/>
      </c>
      <c r="L17" s="118">
        <f t="shared" si="1"/>
        <v>0</v>
      </c>
    </row>
    <row r="18" spans="1:12" s="115" customFormat="1" ht="15" customHeight="1" thickBot="1" x14ac:dyDescent="0.2">
      <c r="A18" s="120">
        <v>10</v>
      </c>
      <c r="B18" s="121" t="s">
        <v>39</v>
      </c>
      <c r="C18" s="122"/>
      <c r="D18" s="122"/>
      <c r="E18" s="122"/>
      <c r="F18" s="319"/>
      <c r="G18" s="123"/>
      <c r="H18" s="122"/>
      <c r="I18" s="122"/>
      <c r="J18" s="122"/>
      <c r="K18" s="124" t="str">
        <f t="shared" si="0"/>
        <v/>
      </c>
      <c r="L18" s="125">
        <f t="shared" si="1"/>
        <v>0</v>
      </c>
    </row>
    <row r="19" spans="1:12" s="115" customFormat="1" ht="15" customHeight="1" x14ac:dyDescent="0.15">
      <c r="A19" s="110">
        <v>11</v>
      </c>
      <c r="B19" s="126" t="s">
        <v>40</v>
      </c>
      <c r="C19" s="127"/>
      <c r="D19" s="127"/>
      <c r="E19" s="127"/>
      <c r="F19" s="112"/>
      <c r="G19" s="112"/>
      <c r="H19" s="127"/>
      <c r="I19" s="127"/>
      <c r="J19" s="127"/>
      <c r="K19" s="113" t="str">
        <f t="shared" si="0"/>
        <v/>
      </c>
      <c r="L19" s="128">
        <f t="shared" si="1"/>
        <v>0</v>
      </c>
    </row>
    <row r="20" spans="1:12" s="115" customFormat="1" ht="15" customHeight="1" x14ac:dyDescent="0.15">
      <c r="A20" s="116">
        <v>12</v>
      </c>
      <c r="B20" s="126" t="s">
        <v>40</v>
      </c>
      <c r="C20" s="119"/>
      <c r="D20" s="119"/>
      <c r="E20" s="119"/>
      <c r="F20" s="112"/>
      <c r="G20" s="112"/>
      <c r="H20" s="119"/>
      <c r="I20" s="119"/>
      <c r="J20" s="119"/>
      <c r="K20" s="113" t="str">
        <f t="shared" si="0"/>
        <v/>
      </c>
      <c r="L20" s="118">
        <f t="shared" si="1"/>
        <v>0</v>
      </c>
    </row>
    <row r="21" spans="1:12" s="115" customFormat="1" ht="15" customHeight="1" x14ac:dyDescent="0.15">
      <c r="A21" s="116">
        <v>13</v>
      </c>
      <c r="B21" s="126" t="s">
        <v>40</v>
      </c>
      <c r="C21" s="119"/>
      <c r="D21" s="119"/>
      <c r="E21" s="119"/>
      <c r="F21" s="112"/>
      <c r="G21" s="112"/>
      <c r="H21" s="119"/>
      <c r="I21" s="119"/>
      <c r="J21" s="119"/>
      <c r="K21" s="113" t="str">
        <f t="shared" si="0"/>
        <v/>
      </c>
      <c r="L21" s="118">
        <f t="shared" si="1"/>
        <v>0</v>
      </c>
    </row>
    <row r="22" spans="1:12" s="115" customFormat="1" ht="15" customHeight="1" x14ac:dyDescent="0.15">
      <c r="A22" s="116">
        <v>14</v>
      </c>
      <c r="B22" s="126" t="s">
        <v>40</v>
      </c>
      <c r="C22" s="119"/>
      <c r="D22" s="119"/>
      <c r="E22" s="119"/>
      <c r="F22" s="112"/>
      <c r="G22" s="112"/>
      <c r="H22" s="119"/>
      <c r="I22" s="119"/>
      <c r="J22" s="119"/>
      <c r="K22" s="113" t="str">
        <f t="shared" si="0"/>
        <v/>
      </c>
      <c r="L22" s="118">
        <f t="shared" si="1"/>
        <v>0</v>
      </c>
    </row>
    <row r="23" spans="1:12" s="115" customFormat="1" ht="15" customHeight="1" x14ac:dyDescent="0.15">
      <c r="A23" s="116">
        <v>15</v>
      </c>
      <c r="B23" s="126" t="s">
        <v>40</v>
      </c>
      <c r="C23" s="119"/>
      <c r="D23" s="119"/>
      <c r="E23" s="119"/>
      <c r="F23" s="112"/>
      <c r="G23" s="112"/>
      <c r="H23" s="119"/>
      <c r="I23" s="119"/>
      <c r="J23" s="119"/>
      <c r="K23" s="113" t="str">
        <f t="shared" si="0"/>
        <v/>
      </c>
      <c r="L23" s="118">
        <f t="shared" si="1"/>
        <v>0</v>
      </c>
    </row>
    <row r="24" spans="1:12" s="115" customFormat="1" ht="15" customHeight="1" x14ac:dyDescent="0.15">
      <c r="A24" s="116">
        <v>16</v>
      </c>
      <c r="B24" s="126" t="s">
        <v>40</v>
      </c>
      <c r="C24" s="119"/>
      <c r="D24" s="119"/>
      <c r="E24" s="119"/>
      <c r="F24" s="112"/>
      <c r="G24" s="112"/>
      <c r="H24" s="119"/>
      <c r="I24" s="119"/>
      <c r="J24" s="119"/>
      <c r="K24" s="113" t="str">
        <f t="shared" si="0"/>
        <v/>
      </c>
      <c r="L24" s="118">
        <f t="shared" si="1"/>
        <v>0</v>
      </c>
    </row>
    <row r="25" spans="1:12" s="115" customFormat="1" ht="15" customHeight="1" x14ac:dyDescent="0.15">
      <c r="A25" s="116">
        <v>17</v>
      </c>
      <c r="B25" s="126" t="s">
        <v>40</v>
      </c>
      <c r="C25" s="119"/>
      <c r="D25" s="119"/>
      <c r="E25" s="119"/>
      <c r="F25" s="112"/>
      <c r="G25" s="112"/>
      <c r="H25" s="119"/>
      <c r="I25" s="119"/>
      <c r="J25" s="119"/>
      <c r="K25" s="113" t="str">
        <f t="shared" si="0"/>
        <v/>
      </c>
      <c r="L25" s="118">
        <f t="shared" si="1"/>
        <v>0</v>
      </c>
    </row>
    <row r="26" spans="1:12" s="115" customFormat="1" ht="15" customHeight="1" x14ac:dyDescent="0.15">
      <c r="A26" s="116">
        <v>18</v>
      </c>
      <c r="B26" s="126" t="s">
        <v>40</v>
      </c>
      <c r="C26" s="119"/>
      <c r="D26" s="119"/>
      <c r="E26" s="119"/>
      <c r="F26" s="112"/>
      <c r="G26" s="112"/>
      <c r="H26" s="119"/>
      <c r="I26" s="119"/>
      <c r="J26" s="119"/>
      <c r="K26" s="113" t="str">
        <f t="shared" si="0"/>
        <v/>
      </c>
      <c r="L26" s="118">
        <f t="shared" si="1"/>
        <v>0</v>
      </c>
    </row>
    <row r="27" spans="1:12" s="115" customFormat="1" ht="15" customHeight="1" x14ac:dyDescent="0.15">
      <c r="A27" s="116">
        <v>19</v>
      </c>
      <c r="B27" s="126" t="s">
        <v>40</v>
      </c>
      <c r="C27" s="119"/>
      <c r="D27" s="119"/>
      <c r="E27" s="119"/>
      <c r="F27" s="112"/>
      <c r="G27" s="112"/>
      <c r="H27" s="119"/>
      <c r="I27" s="119"/>
      <c r="J27" s="119"/>
      <c r="K27" s="113" t="str">
        <f t="shared" si="0"/>
        <v/>
      </c>
      <c r="L27" s="118">
        <f t="shared" si="1"/>
        <v>0</v>
      </c>
    </row>
    <row r="28" spans="1:12" s="115" customFormat="1" ht="15" customHeight="1" thickBot="1" x14ac:dyDescent="0.2">
      <c r="A28" s="120">
        <v>20</v>
      </c>
      <c r="B28" s="129" t="s">
        <v>40</v>
      </c>
      <c r="C28" s="122"/>
      <c r="D28" s="122"/>
      <c r="E28" s="122"/>
      <c r="F28" s="319"/>
      <c r="G28" s="123"/>
      <c r="H28" s="122"/>
      <c r="I28" s="122"/>
      <c r="J28" s="122"/>
      <c r="K28" s="124" t="str">
        <f t="shared" si="0"/>
        <v/>
      </c>
      <c r="L28" s="125">
        <f t="shared" si="1"/>
        <v>0</v>
      </c>
    </row>
    <row r="29" spans="1:12" s="115" customFormat="1" ht="15" customHeight="1" x14ac:dyDescent="0.15">
      <c r="A29" s="110">
        <v>21</v>
      </c>
      <c r="B29" s="126" t="s">
        <v>41</v>
      </c>
      <c r="C29" s="127"/>
      <c r="D29" s="127"/>
      <c r="E29" s="127"/>
      <c r="F29" s="112"/>
      <c r="G29" s="112"/>
      <c r="H29" s="127"/>
      <c r="I29" s="127"/>
      <c r="J29" s="127"/>
      <c r="K29" s="113" t="str">
        <f t="shared" si="0"/>
        <v/>
      </c>
      <c r="L29" s="128">
        <f t="shared" si="1"/>
        <v>0</v>
      </c>
    </row>
    <row r="30" spans="1:12" s="115" customFormat="1" ht="15" customHeight="1" x14ac:dyDescent="0.15">
      <c r="A30" s="116">
        <v>22</v>
      </c>
      <c r="B30" s="126" t="s">
        <v>41</v>
      </c>
      <c r="C30" s="119"/>
      <c r="D30" s="119"/>
      <c r="E30" s="119"/>
      <c r="F30" s="112"/>
      <c r="G30" s="112"/>
      <c r="H30" s="119"/>
      <c r="I30" s="119"/>
      <c r="J30" s="119"/>
      <c r="K30" s="113" t="str">
        <f t="shared" si="0"/>
        <v/>
      </c>
      <c r="L30" s="118">
        <f t="shared" si="1"/>
        <v>0</v>
      </c>
    </row>
    <row r="31" spans="1:12" s="115" customFormat="1" ht="15" customHeight="1" x14ac:dyDescent="0.15">
      <c r="A31" s="116">
        <v>23</v>
      </c>
      <c r="B31" s="126" t="s">
        <v>41</v>
      </c>
      <c r="C31" s="119"/>
      <c r="D31" s="119"/>
      <c r="E31" s="119"/>
      <c r="F31" s="112"/>
      <c r="G31" s="112"/>
      <c r="H31" s="119"/>
      <c r="I31" s="119"/>
      <c r="J31" s="119"/>
      <c r="K31" s="113" t="str">
        <f t="shared" si="0"/>
        <v/>
      </c>
      <c r="L31" s="118">
        <f t="shared" ref="L31:L47" si="2">IF(C31="",0,1)</f>
        <v>0</v>
      </c>
    </row>
    <row r="32" spans="1:12" s="115" customFormat="1" ht="15" customHeight="1" x14ac:dyDescent="0.15">
      <c r="A32" s="116">
        <v>24</v>
      </c>
      <c r="B32" s="126" t="s">
        <v>41</v>
      </c>
      <c r="C32" s="119"/>
      <c r="D32" s="119"/>
      <c r="E32" s="119"/>
      <c r="F32" s="112"/>
      <c r="G32" s="112"/>
      <c r="H32" s="119"/>
      <c r="I32" s="119"/>
      <c r="J32" s="119"/>
      <c r="K32" s="113" t="str">
        <f t="shared" si="0"/>
        <v/>
      </c>
      <c r="L32" s="118">
        <f t="shared" si="2"/>
        <v>0</v>
      </c>
    </row>
    <row r="33" spans="1:12" s="115" customFormat="1" ht="15" customHeight="1" x14ac:dyDescent="0.15">
      <c r="A33" s="116">
        <v>25</v>
      </c>
      <c r="B33" s="126" t="s">
        <v>41</v>
      </c>
      <c r="C33" s="119"/>
      <c r="D33" s="119"/>
      <c r="E33" s="119"/>
      <c r="F33" s="112"/>
      <c r="G33" s="112"/>
      <c r="H33" s="119"/>
      <c r="I33" s="119"/>
      <c r="J33" s="119"/>
      <c r="K33" s="113" t="str">
        <f t="shared" si="0"/>
        <v/>
      </c>
      <c r="L33" s="118">
        <f t="shared" si="2"/>
        <v>0</v>
      </c>
    </row>
    <row r="34" spans="1:12" s="115" customFormat="1" ht="15" customHeight="1" x14ac:dyDescent="0.15">
      <c r="A34" s="116">
        <v>26</v>
      </c>
      <c r="B34" s="126" t="s">
        <v>41</v>
      </c>
      <c r="C34" s="119"/>
      <c r="D34" s="119"/>
      <c r="E34" s="119"/>
      <c r="F34" s="112"/>
      <c r="G34" s="112"/>
      <c r="H34" s="119"/>
      <c r="I34" s="119"/>
      <c r="J34" s="119"/>
      <c r="K34" s="113" t="str">
        <f t="shared" si="0"/>
        <v/>
      </c>
      <c r="L34" s="118">
        <f t="shared" si="2"/>
        <v>0</v>
      </c>
    </row>
    <row r="35" spans="1:12" s="115" customFormat="1" ht="15" customHeight="1" x14ac:dyDescent="0.15">
      <c r="A35" s="116">
        <v>27</v>
      </c>
      <c r="B35" s="126" t="s">
        <v>41</v>
      </c>
      <c r="C35" s="119"/>
      <c r="D35" s="119"/>
      <c r="E35" s="119"/>
      <c r="F35" s="112"/>
      <c r="G35" s="112"/>
      <c r="H35" s="119"/>
      <c r="I35" s="119"/>
      <c r="J35" s="119"/>
      <c r="K35" s="113" t="str">
        <f t="shared" si="0"/>
        <v/>
      </c>
      <c r="L35" s="118">
        <f t="shared" si="2"/>
        <v>0</v>
      </c>
    </row>
    <row r="36" spans="1:12" s="115" customFormat="1" ht="15" customHeight="1" x14ac:dyDescent="0.15">
      <c r="A36" s="116">
        <v>28</v>
      </c>
      <c r="B36" s="126" t="s">
        <v>41</v>
      </c>
      <c r="C36" s="119"/>
      <c r="D36" s="119"/>
      <c r="E36" s="119"/>
      <c r="F36" s="112"/>
      <c r="G36" s="112"/>
      <c r="H36" s="119"/>
      <c r="I36" s="119"/>
      <c r="J36" s="119"/>
      <c r="K36" s="113" t="str">
        <f t="shared" si="0"/>
        <v/>
      </c>
      <c r="L36" s="118">
        <f t="shared" si="2"/>
        <v>0</v>
      </c>
    </row>
    <row r="37" spans="1:12" s="115" customFormat="1" ht="15" customHeight="1" x14ac:dyDescent="0.15">
      <c r="A37" s="116">
        <v>29</v>
      </c>
      <c r="B37" s="126" t="s">
        <v>41</v>
      </c>
      <c r="C37" s="119"/>
      <c r="D37" s="119"/>
      <c r="E37" s="119"/>
      <c r="F37" s="112"/>
      <c r="G37" s="112"/>
      <c r="H37" s="119"/>
      <c r="I37" s="119"/>
      <c r="J37" s="119"/>
      <c r="K37" s="113" t="str">
        <f t="shared" si="0"/>
        <v/>
      </c>
      <c r="L37" s="118">
        <f t="shared" si="2"/>
        <v>0</v>
      </c>
    </row>
    <row r="38" spans="1:12" s="115" customFormat="1" ht="15" customHeight="1" thickBot="1" x14ac:dyDescent="0.2">
      <c r="A38" s="120">
        <v>30</v>
      </c>
      <c r="B38" s="129" t="s">
        <v>41</v>
      </c>
      <c r="C38" s="122"/>
      <c r="D38" s="122"/>
      <c r="E38" s="122"/>
      <c r="F38" s="319"/>
      <c r="G38" s="123"/>
      <c r="H38" s="122"/>
      <c r="I38" s="122"/>
      <c r="J38" s="122"/>
      <c r="K38" s="124" t="str">
        <f t="shared" si="0"/>
        <v/>
      </c>
      <c r="L38" s="125">
        <f t="shared" si="2"/>
        <v>0</v>
      </c>
    </row>
    <row r="39" spans="1:12" s="115" customFormat="1" ht="15" customHeight="1" x14ac:dyDescent="0.15">
      <c r="A39" s="110">
        <v>31</v>
      </c>
      <c r="B39" s="126" t="s">
        <v>42</v>
      </c>
      <c r="C39" s="127"/>
      <c r="D39" s="127"/>
      <c r="E39" s="127"/>
      <c r="F39" s="112"/>
      <c r="G39" s="112"/>
      <c r="H39" s="127"/>
      <c r="I39" s="127"/>
      <c r="J39" s="127"/>
      <c r="K39" s="113" t="str">
        <f t="shared" si="0"/>
        <v/>
      </c>
      <c r="L39" s="128">
        <f t="shared" si="2"/>
        <v>0</v>
      </c>
    </row>
    <row r="40" spans="1:12" s="115" customFormat="1" ht="15" customHeight="1" x14ac:dyDescent="0.15">
      <c r="A40" s="116">
        <v>32</v>
      </c>
      <c r="B40" s="126" t="s">
        <v>42</v>
      </c>
      <c r="C40" s="119"/>
      <c r="D40" s="119"/>
      <c r="E40" s="119"/>
      <c r="F40" s="112"/>
      <c r="G40" s="112"/>
      <c r="H40" s="119"/>
      <c r="I40" s="119"/>
      <c r="J40" s="119"/>
      <c r="K40" s="113" t="str">
        <f t="shared" si="0"/>
        <v/>
      </c>
      <c r="L40" s="118">
        <f t="shared" si="2"/>
        <v>0</v>
      </c>
    </row>
    <row r="41" spans="1:12" s="115" customFormat="1" ht="15" customHeight="1" x14ac:dyDescent="0.15">
      <c r="A41" s="116">
        <v>33</v>
      </c>
      <c r="B41" s="126" t="s">
        <v>42</v>
      </c>
      <c r="C41" s="119"/>
      <c r="D41" s="119"/>
      <c r="E41" s="119"/>
      <c r="F41" s="112"/>
      <c r="G41" s="112"/>
      <c r="H41" s="119"/>
      <c r="I41" s="119"/>
      <c r="J41" s="119"/>
      <c r="K41" s="113" t="str">
        <f t="shared" ref="K41:K68" si="3">IF($J41="","",IF($J$6-$J41,$J$6-$J41))</f>
        <v/>
      </c>
      <c r="L41" s="118">
        <f t="shared" si="2"/>
        <v>0</v>
      </c>
    </row>
    <row r="42" spans="1:12" s="115" customFormat="1" ht="15" customHeight="1" x14ac:dyDescent="0.15">
      <c r="A42" s="116">
        <v>34</v>
      </c>
      <c r="B42" s="126" t="s">
        <v>42</v>
      </c>
      <c r="C42" s="119"/>
      <c r="D42" s="119"/>
      <c r="E42" s="119"/>
      <c r="F42" s="112"/>
      <c r="G42" s="112"/>
      <c r="H42" s="119"/>
      <c r="I42" s="119"/>
      <c r="J42" s="119"/>
      <c r="K42" s="113" t="str">
        <f t="shared" si="3"/>
        <v/>
      </c>
      <c r="L42" s="118">
        <f t="shared" si="2"/>
        <v>0</v>
      </c>
    </row>
    <row r="43" spans="1:12" s="115" customFormat="1" ht="15" customHeight="1" x14ac:dyDescent="0.15">
      <c r="A43" s="116">
        <v>35</v>
      </c>
      <c r="B43" s="126" t="s">
        <v>42</v>
      </c>
      <c r="C43" s="119"/>
      <c r="D43" s="119"/>
      <c r="E43" s="119"/>
      <c r="F43" s="112"/>
      <c r="G43" s="112"/>
      <c r="H43" s="119"/>
      <c r="I43" s="119"/>
      <c r="J43" s="119"/>
      <c r="K43" s="113" t="str">
        <f t="shared" si="3"/>
        <v/>
      </c>
      <c r="L43" s="118">
        <f t="shared" si="2"/>
        <v>0</v>
      </c>
    </row>
    <row r="44" spans="1:12" s="115" customFormat="1" ht="15" customHeight="1" x14ac:dyDescent="0.15">
      <c r="A44" s="116">
        <v>36</v>
      </c>
      <c r="B44" s="126" t="s">
        <v>42</v>
      </c>
      <c r="C44" s="316"/>
      <c r="D44" s="316"/>
      <c r="E44" s="316"/>
      <c r="F44" s="112"/>
      <c r="G44" s="112"/>
      <c r="H44" s="316"/>
      <c r="I44" s="316"/>
      <c r="J44" s="316"/>
      <c r="K44" s="113" t="str">
        <f t="shared" si="3"/>
        <v/>
      </c>
      <c r="L44" s="118">
        <f t="shared" si="2"/>
        <v>0</v>
      </c>
    </row>
    <row r="45" spans="1:12" s="115" customFormat="1" ht="15" customHeight="1" x14ac:dyDescent="0.15">
      <c r="A45" s="116">
        <v>37</v>
      </c>
      <c r="B45" s="126" t="s">
        <v>42</v>
      </c>
      <c r="C45" s="316"/>
      <c r="D45" s="316"/>
      <c r="E45" s="316"/>
      <c r="F45" s="112"/>
      <c r="G45" s="112"/>
      <c r="H45" s="316"/>
      <c r="I45" s="316"/>
      <c r="J45" s="316"/>
      <c r="K45" s="113" t="str">
        <f t="shared" si="3"/>
        <v/>
      </c>
      <c r="L45" s="118">
        <f t="shared" si="2"/>
        <v>0</v>
      </c>
    </row>
    <row r="46" spans="1:12" s="115" customFormat="1" ht="15" customHeight="1" x14ac:dyDescent="0.15">
      <c r="A46" s="130">
        <v>38</v>
      </c>
      <c r="B46" s="126" t="s">
        <v>42</v>
      </c>
      <c r="C46" s="317"/>
      <c r="D46" s="317"/>
      <c r="E46" s="317"/>
      <c r="F46" s="112"/>
      <c r="G46" s="112"/>
      <c r="H46" s="318"/>
      <c r="I46" s="318"/>
      <c r="J46" s="318"/>
      <c r="K46" s="113" t="str">
        <f t="shared" si="3"/>
        <v/>
      </c>
      <c r="L46" s="118">
        <f t="shared" si="2"/>
        <v>0</v>
      </c>
    </row>
    <row r="47" spans="1:12" s="115" customFormat="1" ht="15" customHeight="1" x14ac:dyDescent="0.15">
      <c r="A47" s="130">
        <v>39</v>
      </c>
      <c r="B47" s="126" t="s">
        <v>42</v>
      </c>
      <c r="C47" s="317"/>
      <c r="D47" s="317"/>
      <c r="E47" s="317"/>
      <c r="F47" s="112"/>
      <c r="G47" s="112"/>
      <c r="H47" s="317"/>
      <c r="I47" s="317"/>
      <c r="J47" s="317"/>
      <c r="K47" s="113" t="str">
        <f t="shared" si="3"/>
        <v/>
      </c>
      <c r="L47" s="118">
        <f t="shared" si="2"/>
        <v>0</v>
      </c>
    </row>
    <row r="48" spans="1:12" s="115" customFormat="1" ht="15" customHeight="1" thickBot="1" x14ac:dyDescent="0.2">
      <c r="A48" s="120">
        <v>40</v>
      </c>
      <c r="B48" s="132" t="s">
        <v>42</v>
      </c>
      <c r="C48" s="122"/>
      <c r="D48" s="122"/>
      <c r="E48" s="122"/>
      <c r="F48" s="319"/>
      <c r="G48" s="123"/>
      <c r="H48" s="122"/>
      <c r="I48" s="122"/>
      <c r="J48" s="122"/>
      <c r="K48" s="124" t="str">
        <f t="shared" si="3"/>
        <v/>
      </c>
      <c r="L48" s="125">
        <f t="shared" ref="L48:L68" si="4">IF(C48="",0,1)</f>
        <v>0</v>
      </c>
    </row>
    <row r="49" spans="1:12" s="115" customFormat="1" ht="15" customHeight="1" x14ac:dyDescent="0.15">
      <c r="A49" s="110">
        <v>41</v>
      </c>
      <c r="B49" s="126" t="s">
        <v>43</v>
      </c>
      <c r="C49" s="127"/>
      <c r="D49" s="127"/>
      <c r="E49" s="127"/>
      <c r="F49" s="112"/>
      <c r="G49" s="112"/>
      <c r="H49" s="127"/>
      <c r="I49" s="127"/>
      <c r="J49" s="127"/>
      <c r="K49" s="113" t="str">
        <f t="shared" si="3"/>
        <v/>
      </c>
      <c r="L49" s="128">
        <f t="shared" si="4"/>
        <v>0</v>
      </c>
    </row>
    <row r="50" spans="1:12" s="115" customFormat="1" ht="15" customHeight="1" x14ac:dyDescent="0.15">
      <c r="A50" s="116">
        <v>42</v>
      </c>
      <c r="B50" s="126" t="s">
        <v>43</v>
      </c>
      <c r="C50" s="119"/>
      <c r="D50" s="119"/>
      <c r="E50" s="119"/>
      <c r="F50" s="112"/>
      <c r="G50" s="112"/>
      <c r="H50" s="119"/>
      <c r="I50" s="119"/>
      <c r="J50" s="119"/>
      <c r="K50" s="113" t="str">
        <f t="shared" si="3"/>
        <v/>
      </c>
      <c r="L50" s="118">
        <f t="shared" si="4"/>
        <v>0</v>
      </c>
    </row>
    <row r="51" spans="1:12" s="115" customFormat="1" ht="15" customHeight="1" x14ac:dyDescent="0.15">
      <c r="A51" s="116">
        <v>43</v>
      </c>
      <c r="B51" s="126" t="s">
        <v>43</v>
      </c>
      <c r="C51" s="119"/>
      <c r="D51" s="119"/>
      <c r="E51" s="119"/>
      <c r="F51" s="112"/>
      <c r="G51" s="112"/>
      <c r="H51" s="119"/>
      <c r="I51" s="119"/>
      <c r="J51" s="119"/>
      <c r="K51" s="113" t="str">
        <f t="shared" si="3"/>
        <v/>
      </c>
      <c r="L51" s="118">
        <f t="shared" si="4"/>
        <v>0</v>
      </c>
    </row>
    <row r="52" spans="1:12" s="115" customFormat="1" ht="15" customHeight="1" x14ac:dyDescent="0.15">
      <c r="A52" s="116">
        <v>44</v>
      </c>
      <c r="B52" s="126" t="s">
        <v>43</v>
      </c>
      <c r="C52" s="119"/>
      <c r="D52" s="119"/>
      <c r="E52" s="119"/>
      <c r="F52" s="112"/>
      <c r="G52" s="112"/>
      <c r="H52" s="119"/>
      <c r="I52" s="119"/>
      <c r="J52" s="119"/>
      <c r="K52" s="113" t="str">
        <f t="shared" si="3"/>
        <v/>
      </c>
      <c r="L52" s="118">
        <f t="shared" si="4"/>
        <v>0</v>
      </c>
    </row>
    <row r="53" spans="1:12" s="115" customFormat="1" ht="15" customHeight="1" x14ac:dyDescent="0.15">
      <c r="A53" s="116">
        <v>45</v>
      </c>
      <c r="B53" s="126" t="s">
        <v>43</v>
      </c>
      <c r="C53" s="119"/>
      <c r="D53" s="119"/>
      <c r="E53" s="119"/>
      <c r="F53" s="112"/>
      <c r="G53" s="112"/>
      <c r="H53" s="119"/>
      <c r="I53" s="119"/>
      <c r="J53" s="119"/>
      <c r="K53" s="113" t="str">
        <f t="shared" si="3"/>
        <v/>
      </c>
      <c r="L53" s="118">
        <f t="shared" si="4"/>
        <v>0</v>
      </c>
    </row>
    <row r="54" spans="1:12" s="115" customFormat="1" ht="15" customHeight="1" x14ac:dyDescent="0.15">
      <c r="A54" s="116">
        <v>46</v>
      </c>
      <c r="B54" s="126" t="s">
        <v>43</v>
      </c>
      <c r="C54" s="119"/>
      <c r="D54" s="119"/>
      <c r="E54" s="119"/>
      <c r="F54" s="112"/>
      <c r="G54" s="112"/>
      <c r="H54" s="119"/>
      <c r="I54" s="119"/>
      <c r="J54" s="119"/>
      <c r="K54" s="113" t="str">
        <f t="shared" si="3"/>
        <v/>
      </c>
      <c r="L54" s="118">
        <f t="shared" si="4"/>
        <v>0</v>
      </c>
    </row>
    <row r="55" spans="1:12" s="115" customFormat="1" ht="15" customHeight="1" x14ac:dyDescent="0.15">
      <c r="A55" s="116">
        <v>47</v>
      </c>
      <c r="B55" s="126" t="s">
        <v>43</v>
      </c>
      <c r="C55" s="119"/>
      <c r="D55" s="119"/>
      <c r="E55" s="119"/>
      <c r="F55" s="112"/>
      <c r="G55" s="112"/>
      <c r="H55" s="119"/>
      <c r="I55" s="119"/>
      <c r="J55" s="119"/>
      <c r="K55" s="113" t="str">
        <f t="shared" si="3"/>
        <v/>
      </c>
      <c r="L55" s="118">
        <f t="shared" si="4"/>
        <v>0</v>
      </c>
    </row>
    <row r="56" spans="1:12" s="115" customFormat="1" ht="15" customHeight="1" x14ac:dyDescent="0.15">
      <c r="A56" s="116">
        <v>48</v>
      </c>
      <c r="B56" s="126" t="s">
        <v>43</v>
      </c>
      <c r="C56" s="119"/>
      <c r="D56" s="119"/>
      <c r="E56" s="119"/>
      <c r="F56" s="112"/>
      <c r="G56" s="112"/>
      <c r="H56" s="119"/>
      <c r="I56" s="119"/>
      <c r="J56" s="119"/>
      <c r="K56" s="113" t="str">
        <f t="shared" si="3"/>
        <v/>
      </c>
      <c r="L56" s="118">
        <f t="shared" si="4"/>
        <v>0</v>
      </c>
    </row>
    <row r="57" spans="1:12" s="115" customFormat="1" ht="15" customHeight="1" x14ac:dyDescent="0.15">
      <c r="A57" s="116">
        <v>49</v>
      </c>
      <c r="B57" s="126" t="s">
        <v>43</v>
      </c>
      <c r="C57" s="119"/>
      <c r="D57" s="119"/>
      <c r="E57" s="119"/>
      <c r="F57" s="112"/>
      <c r="G57" s="112"/>
      <c r="H57" s="119"/>
      <c r="I57" s="119"/>
      <c r="J57" s="119"/>
      <c r="K57" s="113" t="str">
        <f t="shared" si="3"/>
        <v/>
      </c>
      <c r="L57" s="118">
        <f t="shared" si="4"/>
        <v>0</v>
      </c>
    </row>
    <row r="58" spans="1:12" s="115" customFormat="1" ht="15" customHeight="1" thickBot="1" x14ac:dyDescent="0.2">
      <c r="A58" s="120">
        <v>50</v>
      </c>
      <c r="B58" s="129" t="s">
        <v>43</v>
      </c>
      <c r="C58" s="122"/>
      <c r="D58" s="122"/>
      <c r="E58" s="122"/>
      <c r="F58" s="319"/>
      <c r="G58" s="123"/>
      <c r="H58" s="122"/>
      <c r="I58" s="122"/>
      <c r="J58" s="122"/>
      <c r="K58" s="133" t="str">
        <f t="shared" si="3"/>
        <v/>
      </c>
      <c r="L58" s="125">
        <f t="shared" si="4"/>
        <v>0</v>
      </c>
    </row>
    <row r="59" spans="1:12" s="115" customFormat="1" ht="15" customHeight="1" x14ac:dyDescent="0.15">
      <c r="A59" s="110">
        <v>51</v>
      </c>
      <c r="B59" s="126" t="s">
        <v>45</v>
      </c>
      <c r="C59" s="127"/>
      <c r="D59" s="127"/>
      <c r="E59" s="127"/>
      <c r="F59" s="112"/>
      <c r="G59" s="112"/>
      <c r="H59" s="127"/>
      <c r="I59" s="127"/>
      <c r="J59" s="127"/>
      <c r="K59" s="113" t="str">
        <f t="shared" si="3"/>
        <v/>
      </c>
      <c r="L59" s="128">
        <f t="shared" si="4"/>
        <v>0</v>
      </c>
    </row>
    <row r="60" spans="1:12" s="115" customFormat="1" ht="15" customHeight="1" x14ac:dyDescent="0.15">
      <c r="A60" s="110">
        <v>52</v>
      </c>
      <c r="B60" s="126" t="s">
        <v>45</v>
      </c>
      <c r="C60" s="119"/>
      <c r="D60" s="119"/>
      <c r="E60" s="119"/>
      <c r="F60" s="112"/>
      <c r="G60" s="112"/>
      <c r="H60" s="119"/>
      <c r="I60" s="119"/>
      <c r="J60" s="119"/>
      <c r="K60" s="113" t="str">
        <f t="shared" si="3"/>
        <v/>
      </c>
      <c r="L60" s="118">
        <f t="shared" si="4"/>
        <v>0</v>
      </c>
    </row>
    <row r="61" spans="1:12" s="115" customFormat="1" ht="15" customHeight="1" x14ac:dyDescent="0.15">
      <c r="A61" s="110">
        <v>53</v>
      </c>
      <c r="B61" s="126" t="s">
        <v>45</v>
      </c>
      <c r="C61" s="119"/>
      <c r="D61" s="119"/>
      <c r="E61" s="119"/>
      <c r="F61" s="112"/>
      <c r="G61" s="112"/>
      <c r="H61" s="119"/>
      <c r="I61" s="119"/>
      <c r="J61" s="119"/>
      <c r="K61" s="113" t="str">
        <f t="shared" si="3"/>
        <v/>
      </c>
      <c r="L61" s="118">
        <f t="shared" si="4"/>
        <v>0</v>
      </c>
    </row>
    <row r="62" spans="1:12" s="115" customFormat="1" ht="15" customHeight="1" x14ac:dyDescent="0.15">
      <c r="A62" s="110">
        <v>54</v>
      </c>
      <c r="B62" s="126" t="s">
        <v>45</v>
      </c>
      <c r="C62" s="119"/>
      <c r="D62" s="119"/>
      <c r="E62" s="119"/>
      <c r="F62" s="112"/>
      <c r="G62" s="112"/>
      <c r="H62" s="119"/>
      <c r="I62" s="119"/>
      <c r="J62" s="119"/>
      <c r="K62" s="113" t="str">
        <f t="shared" si="3"/>
        <v/>
      </c>
      <c r="L62" s="118">
        <f t="shared" si="4"/>
        <v>0</v>
      </c>
    </row>
    <row r="63" spans="1:12" s="115" customFormat="1" ht="15" customHeight="1" x14ac:dyDescent="0.15">
      <c r="A63" s="110">
        <v>55</v>
      </c>
      <c r="B63" s="126" t="s">
        <v>45</v>
      </c>
      <c r="C63" s="119"/>
      <c r="D63" s="119"/>
      <c r="E63" s="119"/>
      <c r="F63" s="112"/>
      <c r="G63" s="112"/>
      <c r="H63" s="119"/>
      <c r="I63" s="119"/>
      <c r="J63" s="119"/>
      <c r="K63" s="113" t="str">
        <f t="shared" si="3"/>
        <v/>
      </c>
      <c r="L63" s="118">
        <f t="shared" si="4"/>
        <v>0</v>
      </c>
    </row>
    <row r="64" spans="1:12" s="115" customFormat="1" ht="15" customHeight="1" x14ac:dyDescent="0.15">
      <c r="A64" s="110">
        <v>56</v>
      </c>
      <c r="B64" s="126" t="s">
        <v>45</v>
      </c>
      <c r="C64" s="119"/>
      <c r="D64" s="119"/>
      <c r="E64" s="119"/>
      <c r="F64" s="112"/>
      <c r="G64" s="112"/>
      <c r="H64" s="119"/>
      <c r="I64" s="119"/>
      <c r="J64" s="119"/>
      <c r="K64" s="113" t="str">
        <f t="shared" si="3"/>
        <v/>
      </c>
      <c r="L64" s="118">
        <f t="shared" si="4"/>
        <v>0</v>
      </c>
    </row>
    <row r="65" spans="1:12" s="115" customFormat="1" ht="15" customHeight="1" x14ac:dyDescent="0.15">
      <c r="A65" s="110">
        <v>57</v>
      </c>
      <c r="B65" s="126" t="s">
        <v>45</v>
      </c>
      <c r="C65" s="119"/>
      <c r="D65" s="119"/>
      <c r="E65" s="119"/>
      <c r="F65" s="112"/>
      <c r="G65" s="112"/>
      <c r="H65" s="119"/>
      <c r="I65" s="119"/>
      <c r="J65" s="119"/>
      <c r="K65" s="113" t="str">
        <f t="shared" si="3"/>
        <v/>
      </c>
      <c r="L65" s="118">
        <f t="shared" si="4"/>
        <v>0</v>
      </c>
    </row>
    <row r="66" spans="1:12" s="115" customFormat="1" ht="15" customHeight="1" x14ac:dyDescent="0.15">
      <c r="A66" s="110">
        <v>58</v>
      </c>
      <c r="B66" s="126" t="s">
        <v>45</v>
      </c>
      <c r="C66" s="119"/>
      <c r="D66" s="119"/>
      <c r="E66" s="119"/>
      <c r="F66" s="112"/>
      <c r="G66" s="112"/>
      <c r="H66" s="119"/>
      <c r="I66" s="119"/>
      <c r="J66" s="119"/>
      <c r="K66" s="113" t="str">
        <f t="shared" si="3"/>
        <v/>
      </c>
      <c r="L66" s="118">
        <f t="shared" si="4"/>
        <v>0</v>
      </c>
    </row>
    <row r="67" spans="1:12" s="115" customFormat="1" ht="15" customHeight="1" x14ac:dyDescent="0.15">
      <c r="A67" s="110">
        <v>59</v>
      </c>
      <c r="B67" s="126" t="s">
        <v>45</v>
      </c>
      <c r="C67" s="119"/>
      <c r="D67" s="119"/>
      <c r="E67" s="119"/>
      <c r="F67" s="112"/>
      <c r="G67" s="112"/>
      <c r="H67" s="119"/>
      <c r="I67" s="119"/>
      <c r="J67" s="119"/>
      <c r="K67" s="113" t="str">
        <f t="shared" si="3"/>
        <v/>
      </c>
      <c r="L67" s="118">
        <f t="shared" si="4"/>
        <v>0</v>
      </c>
    </row>
    <row r="68" spans="1:12" s="115" customFormat="1" ht="15" customHeight="1" thickBot="1" x14ac:dyDescent="0.2">
      <c r="A68" s="120">
        <v>60</v>
      </c>
      <c r="B68" s="134" t="s">
        <v>45</v>
      </c>
      <c r="C68" s="122"/>
      <c r="D68" s="122"/>
      <c r="E68" s="122"/>
      <c r="F68" s="123"/>
      <c r="G68" s="123"/>
      <c r="H68" s="122"/>
      <c r="I68" s="122"/>
      <c r="J68" s="122"/>
      <c r="K68" s="135" t="str">
        <f t="shared" si="3"/>
        <v/>
      </c>
      <c r="L68" s="125">
        <f t="shared" si="4"/>
        <v>0</v>
      </c>
    </row>
    <row r="69" spans="1:12" ht="16" thickBot="1" x14ac:dyDescent="0.2">
      <c r="L69" s="109">
        <f>SUM(L9:L68)</f>
        <v>0</v>
      </c>
    </row>
  </sheetData>
  <sheetProtection algorithmName="SHA-512" hashValue="+1f0NVEK85VpIWprCNSH3ClVXx5/aT3CB3agJmpRYK4bV6lZYyqRUNUCwT0GHT2DcRm6luPTgTKVv2ukTQjD+A==" saltValue="H4zaLk2Rj2L0eZ+9L4t+AQ==" spinCount="100000" sheet="1" selectLockedCells="1"/>
  <mergeCells count="13">
    <mergeCell ref="A6:B6"/>
    <mergeCell ref="A7:A8"/>
    <mergeCell ref="B7:B8"/>
    <mergeCell ref="C7:C8"/>
    <mergeCell ref="D7:D8"/>
    <mergeCell ref="K7:K8"/>
    <mergeCell ref="L7:L8"/>
    <mergeCell ref="E7:E8"/>
    <mergeCell ref="G7:G8"/>
    <mergeCell ref="C2:G2"/>
    <mergeCell ref="H6:I6"/>
    <mergeCell ref="H7:J7"/>
    <mergeCell ref="F7:F8"/>
  </mergeCells>
  <phoneticPr fontId="4" type="noConversion"/>
  <dataValidations count="3">
    <dataValidation type="list" allowBlank="1" showInputMessage="1" showErrorMessage="1" sqref="JG65555:JG65604 TC65555:TC65604 ACY65555:ACY65604 AMU65555:AMU65604 AWQ65555:AWQ65604 BGM65555:BGM65604 BQI65555:BQI65604 CAE65555:CAE65604 CKA65555:CKA65604 CTW65555:CTW65604 DDS65555:DDS65604 DNO65555:DNO65604 DXK65555:DXK65604 EHG65555:EHG65604 ERC65555:ERC65604 FAY65555:FAY65604 FKU65555:FKU65604 FUQ65555:FUQ65604 GEM65555:GEM65604 GOI65555:GOI65604 GYE65555:GYE65604 HIA65555:HIA65604 HRW65555:HRW65604 IBS65555:IBS65604 ILO65555:ILO65604 IVK65555:IVK65604 JFG65555:JFG65604 JPC65555:JPC65604 JYY65555:JYY65604 KIU65555:KIU65604 KSQ65555:KSQ65604 LCM65555:LCM65604 LMI65555:LMI65604 LWE65555:LWE65604 MGA65555:MGA65604 MPW65555:MPW65604 MZS65555:MZS65604 NJO65555:NJO65604 NTK65555:NTK65604 ODG65555:ODG65604 ONC65555:ONC65604 OWY65555:OWY65604 PGU65555:PGU65604 PQQ65555:PQQ65604 QAM65555:QAM65604 QKI65555:QKI65604 QUE65555:QUE65604 REA65555:REA65604 RNW65555:RNW65604 RXS65555:RXS65604 SHO65555:SHO65604 SRK65555:SRK65604 TBG65555:TBG65604 TLC65555:TLC65604 TUY65555:TUY65604 UEU65555:UEU65604 UOQ65555:UOQ65604 UYM65555:UYM65604 VII65555:VII65604 VSE65555:VSE65604 WCA65555:WCA65604 WLW65555:WLW65604 WVS65555:WVS65604 JG131091:JG131140 TC131091:TC131140 ACY131091:ACY131140 AMU131091:AMU131140 AWQ131091:AWQ131140 BGM131091:BGM131140 BQI131091:BQI131140 CAE131091:CAE131140 CKA131091:CKA131140 CTW131091:CTW131140 DDS131091:DDS131140 DNO131091:DNO131140 DXK131091:DXK131140 EHG131091:EHG131140 ERC131091:ERC131140 FAY131091:FAY131140 FKU131091:FKU131140 FUQ131091:FUQ131140 GEM131091:GEM131140 GOI131091:GOI131140 GYE131091:GYE131140 HIA131091:HIA131140 HRW131091:HRW131140 IBS131091:IBS131140 ILO131091:ILO131140 IVK131091:IVK131140 JFG131091:JFG131140 JPC131091:JPC131140 JYY131091:JYY131140 KIU131091:KIU131140 KSQ131091:KSQ131140 LCM131091:LCM131140 LMI131091:LMI131140 LWE131091:LWE131140 MGA131091:MGA131140 MPW131091:MPW131140 MZS131091:MZS131140 NJO131091:NJO131140 NTK131091:NTK131140 ODG131091:ODG131140 ONC131091:ONC131140 OWY131091:OWY131140 PGU131091:PGU131140 PQQ131091:PQQ131140 QAM131091:QAM131140 QKI131091:QKI131140 QUE131091:QUE131140 REA131091:REA131140 RNW131091:RNW131140 RXS131091:RXS131140 SHO131091:SHO131140 SRK131091:SRK131140 TBG131091:TBG131140 TLC131091:TLC131140 TUY131091:TUY131140 UEU131091:UEU131140 UOQ131091:UOQ131140 UYM131091:UYM131140 VII131091:VII131140 VSE131091:VSE131140 WCA131091:WCA131140 WLW131091:WLW131140 WVS131091:WVS131140 JG196627:JG196676 TC196627:TC196676 ACY196627:ACY196676 AMU196627:AMU196676 AWQ196627:AWQ196676 BGM196627:BGM196676 BQI196627:BQI196676 CAE196627:CAE196676 CKA196627:CKA196676 CTW196627:CTW196676 DDS196627:DDS196676 DNO196627:DNO196676 DXK196627:DXK196676 EHG196627:EHG196676 ERC196627:ERC196676 FAY196627:FAY196676 FKU196627:FKU196676 FUQ196627:FUQ196676 GEM196627:GEM196676 GOI196627:GOI196676 GYE196627:GYE196676 HIA196627:HIA196676 HRW196627:HRW196676 IBS196627:IBS196676 ILO196627:ILO196676 IVK196627:IVK196676 JFG196627:JFG196676 JPC196627:JPC196676 JYY196627:JYY196676 KIU196627:KIU196676 KSQ196627:KSQ196676 LCM196627:LCM196676 LMI196627:LMI196676 LWE196627:LWE196676 MGA196627:MGA196676 MPW196627:MPW196676 MZS196627:MZS196676 NJO196627:NJO196676 NTK196627:NTK196676 ODG196627:ODG196676 ONC196627:ONC196676 OWY196627:OWY196676 PGU196627:PGU196676 PQQ196627:PQQ196676 QAM196627:QAM196676 QKI196627:QKI196676 QUE196627:QUE196676 REA196627:REA196676 RNW196627:RNW196676 RXS196627:RXS196676 SHO196627:SHO196676 SRK196627:SRK196676 TBG196627:TBG196676 TLC196627:TLC196676 TUY196627:TUY196676 UEU196627:UEU196676 UOQ196627:UOQ196676 UYM196627:UYM196676 VII196627:VII196676 VSE196627:VSE196676 WCA196627:WCA196676 WLW196627:WLW196676 WVS196627:WVS196676 JG262163:JG262212 TC262163:TC262212 ACY262163:ACY262212 AMU262163:AMU262212 AWQ262163:AWQ262212 BGM262163:BGM262212 BQI262163:BQI262212 CAE262163:CAE262212 CKA262163:CKA262212 CTW262163:CTW262212 DDS262163:DDS262212 DNO262163:DNO262212 DXK262163:DXK262212 EHG262163:EHG262212 ERC262163:ERC262212 FAY262163:FAY262212 FKU262163:FKU262212 FUQ262163:FUQ262212 GEM262163:GEM262212 GOI262163:GOI262212 GYE262163:GYE262212 HIA262163:HIA262212 HRW262163:HRW262212 IBS262163:IBS262212 ILO262163:ILO262212 IVK262163:IVK262212 JFG262163:JFG262212 JPC262163:JPC262212 JYY262163:JYY262212 KIU262163:KIU262212 KSQ262163:KSQ262212 LCM262163:LCM262212 LMI262163:LMI262212 LWE262163:LWE262212 MGA262163:MGA262212 MPW262163:MPW262212 MZS262163:MZS262212 NJO262163:NJO262212 NTK262163:NTK262212 ODG262163:ODG262212 ONC262163:ONC262212 OWY262163:OWY262212 PGU262163:PGU262212 PQQ262163:PQQ262212 QAM262163:QAM262212 QKI262163:QKI262212 QUE262163:QUE262212 REA262163:REA262212 RNW262163:RNW262212 RXS262163:RXS262212 SHO262163:SHO262212 SRK262163:SRK262212 TBG262163:TBG262212 TLC262163:TLC262212 TUY262163:TUY262212 UEU262163:UEU262212 UOQ262163:UOQ262212 UYM262163:UYM262212 VII262163:VII262212 VSE262163:VSE262212 WCA262163:WCA262212 WLW262163:WLW262212 WVS262163:WVS262212 JG327699:JG327748 TC327699:TC327748 ACY327699:ACY327748 AMU327699:AMU327748 AWQ327699:AWQ327748 BGM327699:BGM327748 BQI327699:BQI327748 CAE327699:CAE327748 CKA327699:CKA327748 CTW327699:CTW327748 DDS327699:DDS327748 DNO327699:DNO327748 DXK327699:DXK327748 EHG327699:EHG327748 ERC327699:ERC327748 FAY327699:FAY327748 FKU327699:FKU327748 FUQ327699:FUQ327748 GEM327699:GEM327748 GOI327699:GOI327748 GYE327699:GYE327748 HIA327699:HIA327748 HRW327699:HRW327748 IBS327699:IBS327748 ILO327699:ILO327748 IVK327699:IVK327748 JFG327699:JFG327748 JPC327699:JPC327748 JYY327699:JYY327748 KIU327699:KIU327748 KSQ327699:KSQ327748 LCM327699:LCM327748 LMI327699:LMI327748 LWE327699:LWE327748 MGA327699:MGA327748 MPW327699:MPW327748 MZS327699:MZS327748 NJO327699:NJO327748 NTK327699:NTK327748 ODG327699:ODG327748 ONC327699:ONC327748 OWY327699:OWY327748 PGU327699:PGU327748 PQQ327699:PQQ327748 QAM327699:QAM327748 QKI327699:QKI327748 QUE327699:QUE327748 REA327699:REA327748 RNW327699:RNW327748 RXS327699:RXS327748 SHO327699:SHO327748 SRK327699:SRK327748 TBG327699:TBG327748 TLC327699:TLC327748 TUY327699:TUY327748 UEU327699:UEU327748 UOQ327699:UOQ327748 UYM327699:UYM327748 VII327699:VII327748 VSE327699:VSE327748 WCA327699:WCA327748 WLW327699:WLW327748 WVS327699:WVS327748 JG393235:JG393284 TC393235:TC393284 ACY393235:ACY393284 AMU393235:AMU393284 AWQ393235:AWQ393284 BGM393235:BGM393284 BQI393235:BQI393284 CAE393235:CAE393284 CKA393235:CKA393284 CTW393235:CTW393284 DDS393235:DDS393284 DNO393235:DNO393284 DXK393235:DXK393284 EHG393235:EHG393284 ERC393235:ERC393284 FAY393235:FAY393284 FKU393235:FKU393284 FUQ393235:FUQ393284 GEM393235:GEM393284 GOI393235:GOI393284 GYE393235:GYE393284 HIA393235:HIA393284 HRW393235:HRW393284 IBS393235:IBS393284 ILO393235:ILO393284 IVK393235:IVK393284 JFG393235:JFG393284 JPC393235:JPC393284 JYY393235:JYY393284 KIU393235:KIU393284 KSQ393235:KSQ393284 LCM393235:LCM393284 LMI393235:LMI393284 LWE393235:LWE393284 MGA393235:MGA393284 MPW393235:MPW393284 MZS393235:MZS393284 NJO393235:NJO393284 NTK393235:NTK393284 ODG393235:ODG393284 ONC393235:ONC393284 OWY393235:OWY393284 PGU393235:PGU393284 PQQ393235:PQQ393284 QAM393235:QAM393284 QKI393235:QKI393284 QUE393235:QUE393284 REA393235:REA393284 RNW393235:RNW393284 RXS393235:RXS393284 SHO393235:SHO393284 SRK393235:SRK393284 TBG393235:TBG393284 TLC393235:TLC393284 TUY393235:TUY393284 UEU393235:UEU393284 UOQ393235:UOQ393284 UYM393235:UYM393284 VII393235:VII393284 VSE393235:VSE393284 WCA393235:WCA393284 WLW393235:WLW393284 WVS393235:WVS393284 JG458771:JG458820 TC458771:TC458820 ACY458771:ACY458820 AMU458771:AMU458820 AWQ458771:AWQ458820 BGM458771:BGM458820 BQI458771:BQI458820 CAE458771:CAE458820 CKA458771:CKA458820 CTW458771:CTW458820 DDS458771:DDS458820 DNO458771:DNO458820 DXK458771:DXK458820 EHG458771:EHG458820 ERC458771:ERC458820 FAY458771:FAY458820 FKU458771:FKU458820 FUQ458771:FUQ458820 GEM458771:GEM458820 GOI458771:GOI458820 GYE458771:GYE458820 HIA458771:HIA458820 HRW458771:HRW458820 IBS458771:IBS458820 ILO458771:ILO458820 IVK458771:IVK458820 JFG458771:JFG458820 JPC458771:JPC458820 JYY458771:JYY458820 KIU458771:KIU458820 KSQ458771:KSQ458820 LCM458771:LCM458820 LMI458771:LMI458820 LWE458771:LWE458820 MGA458771:MGA458820 MPW458771:MPW458820 MZS458771:MZS458820 NJO458771:NJO458820 NTK458771:NTK458820 ODG458771:ODG458820 ONC458771:ONC458820 OWY458771:OWY458820 PGU458771:PGU458820 PQQ458771:PQQ458820 QAM458771:QAM458820 QKI458771:QKI458820 QUE458771:QUE458820 REA458771:REA458820 RNW458771:RNW458820 RXS458771:RXS458820 SHO458771:SHO458820 SRK458771:SRK458820 TBG458771:TBG458820 TLC458771:TLC458820 TUY458771:TUY458820 UEU458771:UEU458820 UOQ458771:UOQ458820 UYM458771:UYM458820 VII458771:VII458820 VSE458771:VSE458820 WCA458771:WCA458820 WLW458771:WLW458820 WVS458771:WVS458820 JG524307:JG524356 TC524307:TC524356 ACY524307:ACY524356 AMU524307:AMU524356 AWQ524307:AWQ524356 BGM524307:BGM524356 BQI524307:BQI524356 CAE524307:CAE524356 CKA524307:CKA524356 CTW524307:CTW524356 DDS524307:DDS524356 DNO524307:DNO524356 DXK524307:DXK524356 EHG524307:EHG524356 ERC524307:ERC524356 FAY524307:FAY524356 FKU524307:FKU524356 FUQ524307:FUQ524356 GEM524307:GEM524356 GOI524307:GOI524356 GYE524307:GYE524356 HIA524307:HIA524356 HRW524307:HRW524356 IBS524307:IBS524356 ILO524307:ILO524356 IVK524307:IVK524356 JFG524307:JFG524356 JPC524307:JPC524356 JYY524307:JYY524356 KIU524307:KIU524356 KSQ524307:KSQ524356 LCM524307:LCM524356 LMI524307:LMI524356 LWE524307:LWE524356 MGA524307:MGA524356 MPW524307:MPW524356 MZS524307:MZS524356 NJO524307:NJO524356 NTK524307:NTK524356 ODG524307:ODG524356 ONC524307:ONC524356 OWY524307:OWY524356 PGU524307:PGU524356 PQQ524307:PQQ524356 QAM524307:QAM524356 QKI524307:QKI524356 QUE524307:QUE524356 REA524307:REA524356 RNW524307:RNW524356 RXS524307:RXS524356 SHO524307:SHO524356 SRK524307:SRK524356 TBG524307:TBG524356 TLC524307:TLC524356 TUY524307:TUY524356 UEU524307:UEU524356 UOQ524307:UOQ524356 UYM524307:UYM524356 VII524307:VII524356 VSE524307:VSE524356 WCA524307:WCA524356 WLW524307:WLW524356 WVS524307:WVS524356 JG589843:JG589892 TC589843:TC589892 ACY589843:ACY589892 AMU589843:AMU589892 AWQ589843:AWQ589892 BGM589843:BGM589892 BQI589843:BQI589892 CAE589843:CAE589892 CKA589843:CKA589892 CTW589843:CTW589892 DDS589843:DDS589892 DNO589843:DNO589892 DXK589843:DXK589892 EHG589843:EHG589892 ERC589843:ERC589892 FAY589843:FAY589892 FKU589843:FKU589892 FUQ589843:FUQ589892 GEM589843:GEM589892 GOI589843:GOI589892 GYE589843:GYE589892 HIA589843:HIA589892 HRW589843:HRW589892 IBS589843:IBS589892 ILO589843:ILO589892 IVK589843:IVK589892 JFG589843:JFG589892 JPC589843:JPC589892 JYY589843:JYY589892 KIU589843:KIU589892 KSQ589843:KSQ589892 LCM589843:LCM589892 LMI589843:LMI589892 LWE589843:LWE589892 MGA589843:MGA589892 MPW589843:MPW589892 MZS589843:MZS589892 NJO589843:NJO589892 NTK589843:NTK589892 ODG589843:ODG589892 ONC589843:ONC589892 OWY589843:OWY589892 PGU589843:PGU589892 PQQ589843:PQQ589892 QAM589843:QAM589892 QKI589843:QKI589892 QUE589843:QUE589892 REA589843:REA589892 RNW589843:RNW589892 RXS589843:RXS589892 SHO589843:SHO589892 SRK589843:SRK589892 TBG589843:TBG589892 TLC589843:TLC589892 TUY589843:TUY589892 UEU589843:UEU589892 UOQ589843:UOQ589892 UYM589843:UYM589892 VII589843:VII589892 VSE589843:VSE589892 WCA589843:WCA589892 WLW589843:WLW589892 WVS589843:WVS589892 JG655379:JG655428 TC655379:TC655428 ACY655379:ACY655428 AMU655379:AMU655428 AWQ655379:AWQ655428 BGM655379:BGM655428 BQI655379:BQI655428 CAE655379:CAE655428 CKA655379:CKA655428 CTW655379:CTW655428 DDS655379:DDS655428 DNO655379:DNO655428 DXK655379:DXK655428 EHG655379:EHG655428 ERC655379:ERC655428 FAY655379:FAY655428 FKU655379:FKU655428 FUQ655379:FUQ655428 GEM655379:GEM655428 GOI655379:GOI655428 GYE655379:GYE655428 HIA655379:HIA655428 HRW655379:HRW655428 IBS655379:IBS655428 ILO655379:ILO655428 IVK655379:IVK655428 JFG655379:JFG655428 JPC655379:JPC655428 JYY655379:JYY655428 KIU655379:KIU655428 KSQ655379:KSQ655428 LCM655379:LCM655428 LMI655379:LMI655428 LWE655379:LWE655428 MGA655379:MGA655428 MPW655379:MPW655428 MZS655379:MZS655428 NJO655379:NJO655428 NTK655379:NTK655428 ODG655379:ODG655428 ONC655379:ONC655428 OWY655379:OWY655428 PGU655379:PGU655428 PQQ655379:PQQ655428 QAM655379:QAM655428 QKI655379:QKI655428 QUE655379:QUE655428 REA655379:REA655428 RNW655379:RNW655428 RXS655379:RXS655428 SHO655379:SHO655428 SRK655379:SRK655428 TBG655379:TBG655428 TLC655379:TLC655428 TUY655379:TUY655428 UEU655379:UEU655428 UOQ655379:UOQ655428 UYM655379:UYM655428 VII655379:VII655428 VSE655379:VSE655428 WCA655379:WCA655428 WLW655379:WLW655428 WVS655379:WVS655428 JG720915:JG720964 TC720915:TC720964 ACY720915:ACY720964 AMU720915:AMU720964 AWQ720915:AWQ720964 BGM720915:BGM720964 BQI720915:BQI720964 CAE720915:CAE720964 CKA720915:CKA720964 CTW720915:CTW720964 DDS720915:DDS720964 DNO720915:DNO720964 DXK720915:DXK720964 EHG720915:EHG720964 ERC720915:ERC720964 FAY720915:FAY720964 FKU720915:FKU720964 FUQ720915:FUQ720964 GEM720915:GEM720964 GOI720915:GOI720964 GYE720915:GYE720964 HIA720915:HIA720964 HRW720915:HRW720964 IBS720915:IBS720964 ILO720915:ILO720964 IVK720915:IVK720964 JFG720915:JFG720964 JPC720915:JPC720964 JYY720915:JYY720964 KIU720915:KIU720964 KSQ720915:KSQ720964 LCM720915:LCM720964 LMI720915:LMI720964 LWE720915:LWE720964 MGA720915:MGA720964 MPW720915:MPW720964 MZS720915:MZS720964 NJO720915:NJO720964 NTK720915:NTK720964 ODG720915:ODG720964 ONC720915:ONC720964 OWY720915:OWY720964 PGU720915:PGU720964 PQQ720915:PQQ720964 QAM720915:QAM720964 QKI720915:QKI720964 QUE720915:QUE720964 REA720915:REA720964 RNW720915:RNW720964 RXS720915:RXS720964 SHO720915:SHO720964 SRK720915:SRK720964 TBG720915:TBG720964 TLC720915:TLC720964 TUY720915:TUY720964 UEU720915:UEU720964 UOQ720915:UOQ720964 UYM720915:UYM720964 VII720915:VII720964 VSE720915:VSE720964 WCA720915:WCA720964 WLW720915:WLW720964 WVS720915:WVS720964 JG786451:JG786500 TC786451:TC786500 ACY786451:ACY786500 AMU786451:AMU786500 AWQ786451:AWQ786500 BGM786451:BGM786500 BQI786451:BQI786500 CAE786451:CAE786500 CKA786451:CKA786500 CTW786451:CTW786500 DDS786451:DDS786500 DNO786451:DNO786500 DXK786451:DXK786500 EHG786451:EHG786500 ERC786451:ERC786500 FAY786451:FAY786500 FKU786451:FKU786500 FUQ786451:FUQ786500 GEM786451:GEM786500 GOI786451:GOI786500 GYE786451:GYE786500 HIA786451:HIA786500 HRW786451:HRW786500 IBS786451:IBS786500 ILO786451:ILO786500 IVK786451:IVK786500 JFG786451:JFG786500 JPC786451:JPC786500 JYY786451:JYY786500 KIU786451:KIU786500 KSQ786451:KSQ786500 LCM786451:LCM786500 LMI786451:LMI786500 LWE786451:LWE786500 MGA786451:MGA786500 MPW786451:MPW786500 MZS786451:MZS786500 NJO786451:NJO786500 NTK786451:NTK786500 ODG786451:ODG786500 ONC786451:ONC786500 OWY786451:OWY786500 PGU786451:PGU786500 PQQ786451:PQQ786500 QAM786451:QAM786500 QKI786451:QKI786500 QUE786451:QUE786500 REA786451:REA786500 RNW786451:RNW786500 RXS786451:RXS786500 SHO786451:SHO786500 SRK786451:SRK786500 TBG786451:TBG786500 TLC786451:TLC786500 TUY786451:TUY786500 UEU786451:UEU786500 UOQ786451:UOQ786500 UYM786451:UYM786500 VII786451:VII786500 VSE786451:VSE786500 WCA786451:WCA786500 WLW786451:WLW786500 WVS786451:WVS786500 JG851987:JG852036 TC851987:TC852036 ACY851987:ACY852036 AMU851987:AMU852036 AWQ851987:AWQ852036 BGM851987:BGM852036 BQI851987:BQI852036 CAE851987:CAE852036 CKA851987:CKA852036 CTW851987:CTW852036 DDS851987:DDS852036 DNO851987:DNO852036 DXK851987:DXK852036 EHG851987:EHG852036 ERC851987:ERC852036 FAY851987:FAY852036 FKU851987:FKU852036 FUQ851987:FUQ852036 GEM851987:GEM852036 GOI851987:GOI852036 GYE851987:GYE852036 HIA851987:HIA852036 HRW851987:HRW852036 IBS851987:IBS852036 ILO851987:ILO852036 IVK851987:IVK852036 JFG851987:JFG852036 JPC851987:JPC852036 JYY851987:JYY852036 KIU851987:KIU852036 KSQ851987:KSQ852036 LCM851987:LCM852036 LMI851987:LMI852036 LWE851987:LWE852036 MGA851987:MGA852036 MPW851987:MPW852036 MZS851987:MZS852036 NJO851987:NJO852036 NTK851987:NTK852036 ODG851987:ODG852036 ONC851987:ONC852036 OWY851987:OWY852036 PGU851987:PGU852036 PQQ851987:PQQ852036 QAM851987:QAM852036 QKI851987:QKI852036 QUE851987:QUE852036 REA851987:REA852036 RNW851987:RNW852036 RXS851987:RXS852036 SHO851987:SHO852036 SRK851987:SRK852036 TBG851987:TBG852036 TLC851987:TLC852036 TUY851987:TUY852036 UEU851987:UEU852036 UOQ851987:UOQ852036 UYM851987:UYM852036 VII851987:VII852036 VSE851987:VSE852036 WCA851987:WCA852036 WLW851987:WLW852036 WVS851987:WVS852036 JG917523:JG917572 TC917523:TC917572 ACY917523:ACY917572 AMU917523:AMU917572 AWQ917523:AWQ917572 BGM917523:BGM917572 BQI917523:BQI917572 CAE917523:CAE917572 CKA917523:CKA917572 CTW917523:CTW917572 DDS917523:DDS917572 DNO917523:DNO917572 DXK917523:DXK917572 EHG917523:EHG917572 ERC917523:ERC917572 FAY917523:FAY917572 FKU917523:FKU917572 FUQ917523:FUQ917572 GEM917523:GEM917572 GOI917523:GOI917572 GYE917523:GYE917572 HIA917523:HIA917572 HRW917523:HRW917572 IBS917523:IBS917572 ILO917523:ILO917572 IVK917523:IVK917572 JFG917523:JFG917572 JPC917523:JPC917572 JYY917523:JYY917572 KIU917523:KIU917572 KSQ917523:KSQ917572 LCM917523:LCM917572 LMI917523:LMI917572 LWE917523:LWE917572 MGA917523:MGA917572 MPW917523:MPW917572 MZS917523:MZS917572 NJO917523:NJO917572 NTK917523:NTK917572 ODG917523:ODG917572 ONC917523:ONC917572 OWY917523:OWY917572 PGU917523:PGU917572 PQQ917523:PQQ917572 QAM917523:QAM917572 QKI917523:QKI917572 QUE917523:QUE917572 REA917523:REA917572 RNW917523:RNW917572 RXS917523:RXS917572 SHO917523:SHO917572 SRK917523:SRK917572 TBG917523:TBG917572 TLC917523:TLC917572 TUY917523:TUY917572 UEU917523:UEU917572 UOQ917523:UOQ917572 UYM917523:UYM917572 VII917523:VII917572 VSE917523:VSE917572 WCA917523:WCA917572 WLW917523:WLW917572 WVS917523:WVS917572 JG983059:JG983108 TC983059:TC983108 ACY983059:ACY983108 AMU983059:AMU983108 AWQ983059:AWQ983108 BGM983059:BGM983108 BQI983059:BQI983108 CAE983059:CAE983108 CKA983059:CKA983108 CTW983059:CTW983108 DDS983059:DDS983108 DNO983059:DNO983108 DXK983059:DXK983108 EHG983059:EHG983108 ERC983059:ERC983108 FAY983059:FAY983108 FKU983059:FKU983108 FUQ983059:FUQ983108 GEM983059:GEM983108 GOI983059:GOI983108 GYE983059:GYE983108 HIA983059:HIA983108 HRW983059:HRW983108 IBS983059:IBS983108 ILO983059:ILO983108 IVK983059:IVK983108 JFG983059:JFG983108 JPC983059:JPC983108 JYY983059:JYY983108 KIU983059:KIU983108 KSQ983059:KSQ983108 LCM983059:LCM983108 LMI983059:LMI983108 LWE983059:LWE983108 MGA983059:MGA983108 MPW983059:MPW983108 MZS983059:MZS983108 NJO983059:NJO983108 NTK983059:NTK983108 ODG983059:ODG983108 ONC983059:ONC983108 OWY983059:OWY983108 PGU983059:PGU983108 PQQ983059:PQQ983108 QAM983059:QAM983108 QKI983059:QKI983108 QUE983059:QUE983108 REA983059:REA983108 RNW983059:RNW983108 RXS983059:RXS983108 SHO983059:SHO983108 SRK983059:SRK983108 TBG983059:TBG983108 TLC983059:TLC983108 TUY983059:TUY983108 UEU983059:UEU983108 UOQ983059:UOQ983108 UYM983059:UYM983108 VII983059:VII983108 VSE983059:VSE983108 WCA983059:WCA983108 WLW983059:WLW983108 WVS983059:WVS983108 WVS9:WVS68 WLW9:WLW68 WCA9:WCA68 VSE9:VSE68 VII9:VII68 UYM9:UYM68 UOQ9:UOQ68 UEU9:UEU68 TUY9:TUY68 TLC9:TLC68 TBG9:TBG68 SRK9:SRK68 SHO9:SHO68 RXS9:RXS68 RNW9:RNW68 REA9:REA68 QUE9:QUE68 QKI9:QKI68 QAM9:QAM68 PQQ9:PQQ68 PGU9:PGU68 OWY9:OWY68 ONC9:ONC68 ODG9:ODG68 NTK9:NTK68 NJO9:NJO68 MZS9:MZS68 MPW9:MPW68 MGA9:MGA68 LWE9:LWE68 LMI9:LMI68 LCM9:LCM68 KSQ9:KSQ68 KIU9:KIU68 JYY9:JYY68 JPC9:JPC68 JFG9:JFG68 IVK9:IVK68 ILO9:ILO68 IBS9:IBS68 HRW9:HRW68 HIA9:HIA68 GYE9:GYE68 GOI9:GOI68 GEM9:GEM68 FUQ9:FUQ68 FKU9:FKU68 FAY9:FAY68 ERC9:ERC68 EHG9:EHG68 DXK9:DXK68 DNO9:DNO68 DDS9:DDS68 CTW9:CTW68 CKA9:CKA68 CAE9:CAE68 BQI9:BQI68 BGM9:BGM68 AWQ9:AWQ68 AMU9:AMU68 ACY9:ACY68 TC9:TC68 JG9:JG68" xr:uid="{C7365DEC-56D1-DA43-B90C-8F13262A7576}">
      <formula1>"Holešov,Klatovy"</formula1>
    </dataValidation>
    <dataValidation type="list" allowBlank="1" showInputMessage="1" showErrorMessage="1" sqref="G65555:G65604 JA65555:JA65604 SW65555:SW65604 ACS65555:ACS65604 AMO65555:AMO65604 AWK65555:AWK65604 BGG65555:BGG65604 BQC65555:BQC65604 BZY65555:BZY65604 CJU65555:CJU65604 CTQ65555:CTQ65604 DDM65555:DDM65604 DNI65555:DNI65604 DXE65555:DXE65604 EHA65555:EHA65604 EQW65555:EQW65604 FAS65555:FAS65604 FKO65555:FKO65604 FUK65555:FUK65604 GEG65555:GEG65604 GOC65555:GOC65604 GXY65555:GXY65604 HHU65555:HHU65604 HRQ65555:HRQ65604 IBM65555:IBM65604 ILI65555:ILI65604 IVE65555:IVE65604 JFA65555:JFA65604 JOW65555:JOW65604 JYS65555:JYS65604 KIO65555:KIO65604 KSK65555:KSK65604 LCG65555:LCG65604 LMC65555:LMC65604 LVY65555:LVY65604 MFU65555:MFU65604 MPQ65555:MPQ65604 MZM65555:MZM65604 NJI65555:NJI65604 NTE65555:NTE65604 ODA65555:ODA65604 OMW65555:OMW65604 OWS65555:OWS65604 PGO65555:PGO65604 PQK65555:PQK65604 QAG65555:QAG65604 QKC65555:QKC65604 QTY65555:QTY65604 RDU65555:RDU65604 RNQ65555:RNQ65604 RXM65555:RXM65604 SHI65555:SHI65604 SRE65555:SRE65604 TBA65555:TBA65604 TKW65555:TKW65604 TUS65555:TUS65604 UEO65555:UEO65604 UOK65555:UOK65604 UYG65555:UYG65604 VIC65555:VIC65604 VRY65555:VRY65604 WBU65555:WBU65604 WLQ65555:WLQ65604 WVM65555:WVM65604 G131091:G131140 JA131091:JA131140 SW131091:SW131140 ACS131091:ACS131140 AMO131091:AMO131140 AWK131091:AWK131140 BGG131091:BGG131140 BQC131091:BQC131140 BZY131091:BZY131140 CJU131091:CJU131140 CTQ131091:CTQ131140 DDM131091:DDM131140 DNI131091:DNI131140 DXE131091:DXE131140 EHA131091:EHA131140 EQW131091:EQW131140 FAS131091:FAS131140 FKO131091:FKO131140 FUK131091:FUK131140 GEG131091:GEG131140 GOC131091:GOC131140 GXY131091:GXY131140 HHU131091:HHU131140 HRQ131091:HRQ131140 IBM131091:IBM131140 ILI131091:ILI131140 IVE131091:IVE131140 JFA131091:JFA131140 JOW131091:JOW131140 JYS131091:JYS131140 KIO131091:KIO131140 KSK131091:KSK131140 LCG131091:LCG131140 LMC131091:LMC131140 LVY131091:LVY131140 MFU131091:MFU131140 MPQ131091:MPQ131140 MZM131091:MZM131140 NJI131091:NJI131140 NTE131091:NTE131140 ODA131091:ODA131140 OMW131091:OMW131140 OWS131091:OWS131140 PGO131091:PGO131140 PQK131091:PQK131140 QAG131091:QAG131140 QKC131091:QKC131140 QTY131091:QTY131140 RDU131091:RDU131140 RNQ131091:RNQ131140 RXM131091:RXM131140 SHI131091:SHI131140 SRE131091:SRE131140 TBA131091:TBA131140 TKW131091:TKW131140 TUS131091:TUS131140 UEO131091:UEO131140 UOK131091:UOK131140 UYG131091:UYG131140 VIC131091:VIC131140 VRY131091:VRY131140 WBU131091:WBU131140 WLQ131091:WLQ131140 WVM131091:WVM131140 G196627:G196676 JA196627:JA196676 SW196627:SW196676 ACS196627:ACS196676 AMO196627:AMO196676 AWK196627:AWK196676 BGG196627:BGG196676 BQC196627:BQC196676 BZY196627:BZY196676 CJU196627:CJU196676 CTQ196627:CTQ196676 DDM196627:DDM196676 DNI196627:DNI196676 DXE196627:DXE196676 EHA196627:EHA196676 EQW196627:EQW196676 FAS196627:FAS196676 FKO196627:FKO196676 FUK196627:FUK196676 GEG196627:GEG196676 GOC196627:GOC196676 GXY196627:GXY196676 HHU196627:HHU196676 HRQ196627:HRQ196676 IBM196627:IBM196676 ILI196627:ILI196676 IVE196627:IVE196676 JFA196627:JFA196676 JOW196627:JOW196676 JYS196627:JYS196676 KIO196627:KIO196676 KSK196627:KSK196676 LCG196627:LCG196676 LMC196627:LMC196676 LVY196627:LVY196676 MFU196627:MFU196676 MPQ196627:MPQ196676 MZM196627:MZM196676 NJI196627:NJI196676 NTE196627:NTE196676 ODA196627:ODA196676 OMW196627:OMW196676 OWS196627:OWS196676 PGO196627:PGO196676 PQK196627:PQK196676 QAG196627:QAG196676 QKC196627:QKC196676 QTY196627:QTY196676 RDU196627:RDU196676 RNQ196627:RNQ196676 RXM196627:RXM196676 SHI196627:SHI196676 SRE196627:SRE196676 TBA196627:TBA196676 TKW196627:TKW196676 TUS196627:TUS196676 UEO196627:UEO196676 UOK196627:UOK196676 UYG196627:UYG196676 VIC196627:VIC196676 VRY196627:VRY196676 WBU196627:WBU196676 WLQ196627:WLQ196676 WVM196627:WVM196676 G262163:G262212 JA262163:JA262212 SW262163:SW262212 ACS262163:ACS262212 AMO262163:AMO262212 AWK262163:AWK262212 BGG262163:BGG262212 BQC262163:BQC262212 BZY262163:BZY262212 CJU262163:CJU262212 CTQ262163:CTQ262212 DDM262163:DDM262212 DNI262163:DNI262212 DXE262163:DXE262212 EHA262163:EHA262212 EQW262163:EQW262212 FAS262163:FAS262212 FKO262163:FKO262212 FUK262163:FUK262212 GEG262163:GEG262212 GOC262163:GOC262212 GXY262163:GXY262212 HHU262163:HHU262212 HRQ262163:HRQ262212 IBM262163:IBM262212 ILI262163:ILI262212 IVE262163:IVE262212 JFA262163:JFA262212 JOW262163:JOW262212 JYS262163:JYS262212 KIO262163:KIO262212 KSK262163:KSK262212 LCG262163:LCG262212 LMC262163:LMC262212 LVY262163:LVY262212 MFU262163:MFU262212 MPQ262163:MPQ262212 MZM262163:MZM262212 NJI262163:NJI262212 NTE262163:NTE262212 ODA262163:ODA262212 OMW262163:OMW262212 OWS262163:OWS262212 PGO262163:PGO262212 PQK262163:PQK262212 QAG262163:QAG262212 QKC262163:QKC262212 QTY262163:QTY262212 RDU262163:RDU262212 RNQ262163:RNQ262212 RXM262163:RXM262212 SHI262163:SHI262212 SRE262163:SRE262212 TBA262163:TBA262212 TKW262163:TKW262212 TUS262163:TUS262212 UEO262163:UEO262212 UOK262163:UOK262212 UYG262163:UYG262212 VIC262163:VIC262212 VRY262163:VRY262212 WBU262163:WBU262212 WLQ262163:WLQ262212 WVM262163:WVM262212 G327699:G327748 JA327699:JA327748 SW327699:SW327748 ACS327699:ACS327748 AMO327699:AMO327748 AWK327699:AWK327748 BGG327699:BGG327748 BQC327699:BQC327748 BZY327699:BZY327748 CJU327699:CJU327748 CTQ327699:CTQ327748 DDM327699:DDM327748 DNI327699:DNI327748 DXE327699:DXE327748 EHA327699:EHA327748 EQW327699:EQW327748 FAS327699:FAS327748 FKO327699:FKO327748 FUK327699:FUK327748 GEG327699:GEG327748 GOC327699:GOC327748 GXY327699:GXY327748 HHU327699:HHU327748 HRQ327699:HRQ327748 IBM327699:IBM327748 ILI327699:ILI327748 IVE327699:IVE327748 JFA327699:JFA327748 JOW327699:JOW327748 JYS327699:JYS327748 KIO327699:KIO327748 KSK327699:KSK327748 LCG327699:LCG327748 LMC327699:LMC327748 LVY327699:LVY327748 MFU327699:MFU327748 MPQ327699:MPQ327748 MZM327699:MZM327748 NJI327699:NJI327748 NTE327699:NTE327748 ODA327699:ODA327748 OMW327699:OMW327748 OWS327699:OWS327748 PGO327699:PGO327748 PQK327699:PQK327748 QAG327699:QAG327748 QKC327699:QKC327748 QTY327699:QTY327748 RDU327699:RDU327748 RNQ327699:RNQ327748 RXM327699:RXM327748 SHI327699:SHI327748 SRE327699:SRE327748 TBA327699:TBA327748 TKW327699:TKW327748 TUS327699:TUS327748 UEO327699:UEO327748 UOK327699:UOK327748 UYG327699:UYG327748 VIC327699:VIC327748 VRY327699:VRY327748 WBU327699:WBU327748 WLQ327699:WLQ327748 WVM327699:WVM327748 G393235:G393284 JA393235:JA393284 SW393235:SW393284 ACS393235:ACS393284 AMO393235:AMO393284 AWK393235:AWK393284 BGG393235:BGG393284 BQC393235:BQC393284 BZY393235:BZY393284 CJU393235:CJU393284 CTQ393235:CTQ393284 DDM393235:DDM393284 DNI393235:DNI393284 DXE393235:DXE393284 EHA393235:EHA393284 EQW393235:EQW393284 FAS393235:FAS393284 FKO393235:FKO393284 FUK393235:FUK393284 GEG393235:GEG393284 GOC393235:GOC393284 GXY393235:GXY393284 HHU393235:HHU393284 HRQ393235:HRQ393284 IBM393235:IBM393284 ILI393235:ILI393284 IVE393235:IVE393284 JFA393235:JFA393284 JOW393235:JOW393284 JYS393235:JYS393284 KIO393235:KIO393284 KSK393235:KSK393284 LCG393235:LCG393284 LMC393235:LMC393284 LVY393235:LVY393284 MFU393235:MFU393284 MPQ393235:MPQ393284 MZM393235:MZM393284 NJI393235:NJI393284 NTE393235:NTE393284 ODA393235:ODA393284 OMW393235:OMW393284 OWS393235:OWS393284 PGO393235:PGO393284 PQK393235:PQK393284 QAG393235:QAG393284 QKC393235:QKC393284 QTY393235:QTY393284 RDU393235:RDU393284 RNQ393235:RNQ393284 RXM393235:RXM393284 SHI393235:SHI393284 SRE393235:SRE393284 TBA393235:TBA393284 TKW393235:TKW393284 TUS393235:TUS393284 UEO393235:UEO393284 UOK393235:UOK393284 UYG393235:UYG393284 VIC393235:VIC393284 VRY393235:VRY393284 WBU393235:WBU393284 WLQ393235:WLQ393284 WVM393235:WVM393284 G458771:G458820 JA458771:JA458820 SW458771:SW458820 ACS458771:ACS458820 AMO458771:AMO458820 AWK458771:AWK458820 BGG458771:BGG458820 BQC458771:BQC458820 BZY458771:BZY458820 CJU458771:CJU458820 CTQ458771:CTQ458820 DDM458771:DDM458820 DNI458771:DNI458820 DXE458771:DXE458820 EHA458771:EHA458820 EQW458771:EQW458820 FAS458771:FAS458820 FKO458771:FKO458820 FUK458771:FUK458820 GEG458771:GEG458820 GOC458771:GOC458820 GXY458771:GXY458820 HHU458771:HHU458820 HRQ458771:HRQ458820 IBM458771:IBM458820 ILI458771:ILI458820 IVE458771:IVE458820 JFA458771:JFA458820 JOW458771:JOW458820 JYS458771:JYS458820 KIO458771:KIO458820 KSK458771:KSK458820 LCG458771:LCG458820 LMC458771:LMC458820 LVY458771:LVY458820 MFU458771:MFU458820 MPQ458771:MPQ458820 MZM458771:MZM458820 NJI458771:NJI458820 NTE458771:NTE458820 ODA458771:ODA458820 OMW458771:OMW458820 OWS458771:OWS458820 PGO458771:PGO458820 PQK458771:PQK458820 QAG458771:QAG458820 QKC458771:QKC458820 QTY458771:QTY458820 RDU458771:RDU458820 RNQ458771:RNQ458820 RXM458771:RXM458820 SHI458771:SHI458820 SRE458771:SRE458820 TBA458771:TBA458820 TKW458771:TKW458820 TUS458771:TUS458820 UEO458771:UEO458820 UOK458771:UOK458820 UYG458771:UYG458820 VIC458771:VIC458820 VRY458771:VRY458820 WBU458771:WBU458820 WLQ458771:WLQ458820 WVM458771:WVM458820 G524307:G524356 JA524307:JA524356 SW524307:SW524356 ACS524307:ACS524356 AMO524307:AMO524356 AWK524307:AWK524356 BGG524307:BGG524356 BQC524307:BQC524356 BZY524307:BZY524356 CJU524307:CJU524356 CTQ524307:CTQ524356 DDM524307:DDM524356 DNI524307:DNI524356 DXE524307:DXE524356 EHA524307:EHA524356 EQW524307:EQW524356 FAS524307:FAS524356 FKO524307:FKO524356 FUK524307:FUK524356 GEG524307:GEG524356 GOC524307:GOC524356 GXY524307:GXY524356 HHU524307:HHU524356 HRQ524307:HRQ524356 IBM524307:IBM524356 ILI524307:ILI524356 IVE524307:IVE524356 JFA524307:JFA524356 JOW524307:JOW524356 JYS524307:JYS524356 KIO524307:KIO524356 KSK524307:KSK524356 LCG524307:LCG524356 LMC524307:LMC524356 LVY524307:LVY524356 MFU524307:MFU524356 MPQ524307:MPQ524356 MZM524307:MZM524356 NJI524307:NJI524356 NTE524307:NTE524356 ODA524307:ODA524356 OMW524307:OMW524356 OWS524307:OWS524356 PGO524307:PGO524356 PQK524307:PQK524356 QAG524307:QAG524356 QKC524307:QKC524356 QTY524307:QTY524356 RDU524307:RDU524356 RNQ524307:RNQ524356 RXM524307:RXM524356 SHI524307:SHI524356 SRE524307:SRE524356 TBA524307:TBA524356 TKW524307:TKW524356 TUS524307:TUS524356 UEO524307:UEO524356 UOK524307:UOK524356 UYG524307:UYG524356 VIC524307:VIC524356 VRY524307:VRY524356 WBU524307:WBU524356 WLQ524307:WLQ524356 WVM524307:WVM524356 G589843:G589892 JA589843:JA589892 SW589843:SW589892 ACS589843:ACS589892 AMO589843:AMO589892 AWK589843:AWK589892 BGG589843:BGG589892 BQC589843:BQC589892 BZY589843:BZY589892 CJU589843:CJU589892 CTQ589843:CTQ589892 DDM589843:DDM589892 DNI589843:DNI589892 DXE589843:DXE589892 EHA589843:EHA589892 EQW589843:EQW589892 FAS589843:FAS589892 FKO589843:FKO589892 FUK589843:FUK589892 GEG589843:GEG589892 GOC589843:GOC589892 GXY589843:GXY589892 HHU589843:HHU589892 HRQ589843:HRQ589892 IBM589843:IBM589892 ILI589843:ILI589892 IVE589843:IVE589892 JFA589843:JFA589892 JOW589843:JOW589892 JYS589843:JYS589892 KIO589843:KIO589892 KSK589843:KSK589892 LCG589843:LCG589892 LMC589843:LMC589892 LVY589843:LVY589892 MFU589843:MFU589892 MPQ589843:MPQ589892 MZM589843:MZM589892 NJI589843:NJI589892 NTE589843:NTE589892 ODA589843:ODA589892 OMW589843:OMW589892 OWS589843:OWS589892 PGO589843:PGO589892 PQK589843:PQK589892 QAG589843:QAG589892 QKC589843:QKC589892 QTY589843:QTY589892 RDU589843:RDU589892 RNQ589843:RNQ589892 RXM589843:RXM589892 SHI589843:SHI589892 SRE589843:SRE589892 TBA589843:TBA589892 TKW589843:TKW589892 TUS589843:TUS589892 UEO589843:UEO589892 UOK589843:UOK589892 UYG589843:UYG589892 VIC589843:VIC589892 VRY589843:VRY589892 WBU589843:WBU589892 WLQ589843:WLQ589892 WVM589843:WVM589892 G655379:G655428 JA655379:JA655428 SW655379:SW655428 ACS655379:ACS655428 AMO655379:AMO655428 AWK655379:AWK655428 BGG655379:BGG655428 BQC655379:BQC655428 BZY655379:BZY655428 CJU655379:CJU655428 CTQ655379:CTQ655428 DDM655379:DDM655428 DNI655379:DNI655428 DXE655379:DXE655428 EHA655379:EHA655428 EQW655379:EQW655428 FAS655379:FAS655428 FKO655379:FKO655428 FUK655379:FUK655428 GEG655379:GEG655428 GOC655379:GOC655428 GXY655379:GXY655428 HHU655379:HHU655428 HRQ655379:HRQ655428 IBM655379:IBM655428 ILI655379:ILI655428 IVE655379:IVE655428 JFA655379:JFA655428 JOW655379:JOW655428 JYS655379:JYS655428 KIO655379:KIO655428 KSK655379:KSK655428 LCG655379:LCG655428 LMC655379:LMC655428 LVY655379:LVY655428 MFU655379:MFU655428 MPQ655379:MPQ655428 MZM655379:MZM655428 NJI655379:NJI655428 NTE655379:NTE655428 ODA655379:ODA655428 OMW655379:OMW655428 OWS655379:OWS655428 PGO655379:PGO655428 PQK655379:PQK655428 QAG655379:QAG655428 QKC655379:QKC655428 QTY655379:QTY655428 RDU655379:RDU655428 RNQ655379:RNQ655428 RXM655379:RXM655428 SHI655379:SHI655428 SRE655379:SRE655428 TBA655379:TBA655428 TKW655379:TKW655428 TUS655379:TUS655428 UEO655379:UEO655428 UOK655379:UOK655428 UYG655379:UYG655428 VIC655379:VIC655428 VRY655379:VRY655428 WBU655379:WBU655428 WLQ655379:WLQ655428 WVM655379:WVM655428 G720915:G720964 JA720915:JA720964 SW720915:SW720964 ACS720915:ACS720964 AMO720915:AMO720964 AWK720915:AWK720964 BGG720915:BGG720964 BQC720915:BQC720964 BZY720915:BZY720964 CJU720915:CJU720964 CTQ720915:CTQ720964 DDM720915:DDM720964 DNI720915:DNI720964 DXE720915:DXE720964 EHA720915:EHA720964 EQW720915:EQW720964 FAS720915:FAS720964 FKO720915:FKO720964 FUK720915:FUK720964 GEG720915:GEG720964 GOC720915:GOC720964 GXY720915:GXY720964 HHU720915:HHU720964 HRQ720915:HRQ720964 IBM720915:IBM720964 ILI720915:ILI720964 IVE720915:IVE720964 JFA720915:JFA720964 JOW720915:JOW720964 JYS720915:JYS720964 KIO720915:KIO720964 KSK720915:KSK720964 LCG720915:LCG720964 LMC720915:LMC720964 LVY720915:LVY720964 MFU720915:MFU720964 MPQ720915:MPQ720964 MZM720915:MZM720964 NJI720915:NJI720964 NTE720915:NTE720964 ODA720915:ODA720964 OMW720915:OMW720964 OWS720915:OWS720964 PGO720915:PGO720964 PQK720915:PQK720964 QAG720915:QAG720964 QKC720915:QKC720964 QTY720915:QTY720964 RDU720915:RDU720964 RNQ720915:RNQ720964 RXM720915:RXM720964 SHI720915:SHI720964 SRE720915:SRE720964 TBA720915:TBA720964 TKW720915:TKW720964 TUS720915:TUS720964 UEO720915:UEO720964 UOK720915:UOK720964 UYG720915:UYG720964 VIC720915:VIC720964 VRY720915:VRY720964 WBU720915:WBU720964 WLQ720915:WLQ720964 WVM720915:WVM720964 G786451:G786500 JA786451:JA786500 SW786451:SW786500 ACS786451:ACS786500 AMO786451:AMO786500 AWK786451:AWK786500 BGG786451:BGG786500 BQC786451:BQC786500 BZY786451:BZY786500 CJU786451:CJU786500 CTQ786451:CTQ786500 DDM786451:DDM786500 DNI786451:DNI786500 DXE786451:DXE786500 EHA786451:EHA786500 EQW786451:EQW786500 FAS786451:FAS786500 FKO786451:FKO786500 FUK786451:FUK786500 GEG786451:GEG786500 GOC786451:GOC786500 GXY786451:GXY786500 HHU786451:HHU786500 HRQ786451:HRQ786500 IBM786451:IBM786500 ILI786451:ILI786500 IVE786451:IVE786500 JFA786451:JFA786500 JOW786451:JOW786500 JYS786451:JYS786500 KIO786451:KIO786500 KSK786451:KSK786500 LCG786451:LCG786500 LMC786451:LMC786500 LVY786451:LVY786500 MFU786451:MFU786500 MPQ786451:MPQ786500 MZM786451:MZM786500 NJI786451:NJI786500 NTE786451:NTE786500 ODA786451:ODA786500 OMW786451:OMW786500 OWS786451:OWS786500 PGO786451:PGO786500 PQK786451:PQK786500 QAG786451:QAG786500 QKC786451:QKC786500 QTY786451:QTY786500 RDU786451:RDU786500 RNQ786451:RNQ786500 RXM786451:RXM786500 SHI786451:SHI786500 SRE786451:SRE786500 TBA786451:TBA786500 TKW786451:TKW786500 TUS786451:TUS786500 UEO786451:UEO786500 UOK786451:UOK786500 UYG786451:UYG786500 VIC786451:VIC786500 VRY786451:VRY786500 WBU786451:WBU786500 WLQ786451:WLQ786500 WVM786451:WVM786500 G851987:G852036 JA851987:JA852036 SW851987:SW852036 ACS851987:ACS852036 AMO851987:AMO852036 AWK851987:AWK852036 BGG851987:BGG852036 BQC851987:BQC852036 BZY851987:BZY852036 CJU851987:CJU852036 CTQ851987:CTQ852036 DDM851987:DDM852036 DNI851987:DNI852036 DXE851987:DXE852036 EHA851987:EHA852036 EQW851987:EQW852036 FAS851987:FAS852036 FKO851987:FKO852036 FUK851987:FUK852036 GEG851987:GEG852036 GOC851987:GOC852036 GXY851987:GXY852036 HHU851987:HHU852036 HRQ851987:HRQ852036 IBM851987:IBM852036 ILI851987:ILI852036 IVE851987:IVE852036 JFA851987:JFA852036 JOW851987:JOW852036 JYS851987:JYS852036 KIO851987:KIO852036 KSK851987:KSK852036 LCG851987:LCG852036 LMC851987:LMC852036 LVY851987:LVY852036 MFU851987:MFU852036 MPQ851987:MPQ852036 MZM851987:MZM852036 NJI851987:NJI852036 NTE851987:NTE852036 ODA851987:ODA852036 OMW851987:OMW852036 OWS851987:OWS852036 PGO851987:PGO852036 PQK851987:PQK852036 QAG851987:QAG852036 QKC851987:QKC852036 QTY851987:QTY852036 RDU851987:RDU852036 RNQ851987:RNQ852036 RXM851987:RXM852036 SHI851987:SHI852036 SRE851987:SRE852036 TBA851987:TBA852036 TKW851987:TKW852036 TUS851987:TUS852036 UEO851987:UEO852036 UOK851987:UOK852036 UYG851987:UYG852036 VIC851987:VIC852036 VRY851987:VRY852036 WBU851987:WBU852036 WLQ851987:WLQ852036 WVM851987:WVM852036 G917523:G917572 JA917523:JA917572 SW917523:SW917572 ACS917523:ACS917572 AMO917523:AMO917572 AWK917523:AWK917572 BGG917523:BGG917572 BQC917523:BQC917572 BZY917523:BZY917572 CJU917523:CJU917572 CTQ917523:CTQ917572 DDM917523:DDM917572 DNI917523:DNI917572 DXE917523:DXE917572 EHA917523:EHA917572 EQW917523:EQW917572 FAS917523:FAS917572 FKO917523:FKO917572 FUK917523:FUK917572 GEG917523:GEG917572 GOC917523:GOC917572 GXY917523:GXY917572 HHU917523:HHU917572 HRQ917523:HRQ917572 IBM917523:IBM917572 ILI917523:ILI917572 IVE917523:IVE917572 JFA917523:JFA917572 JOW917523:JOW917572 JYS917523:JYS917572 KIO917523:KIO917572 KSK917523:KSK917572 LCG917523:LCG917572 LMC917523:LMC917572 LVY917523:LVY917572 MFU917523:MFU917572 MPQ917523:MPQ917572 MZM917523:MZM917572 NJI917523:NJI917572 NTE917523:NTE917572 ODA917523:ODA917572 OMW917523:OMW917572 OWS917523:OWS917572 PGO917523:PGO917572 PQK917523:PQK917572 QAG917523:QAG917572 QKC917523:QKC917572 QTY917523:QTY917572 RDU917523:RDU917572 RNQ917523:RNQ917572 RXM917523:RXM917572 SHI917523:SHI917572 SRE917523:SRE917572 TBA917523:TBA917572 TKW917523:TKW917572 TUS917523:TUS917572 UEO917523:UEO917572 UOK917523:UOK917572 UYG917523:UYG917572 VIC917523:VIC917572 VRY917523:VRY917572 WBU917523:WBU917572 WLQ917523:WLQ917572 WVM917523:WVM917572 G983059:G983108 JA983059:JA983108 SW983059:SW983108 ACS983059:ACS983108 AMO983059:AMO983108 AWK983059:AWK983108 BGG983059:BGG983108 BQC983059:BQC983108 BZY983059:BZY983108 CJU983059:CJU983108 CTQ983059:CTQ983108 DDM983059:DDM983108 DNI983059:DNI983108 DXE983059:DXE983108 EHA983059:EHA983108 EQW983059:EQW983108 FAS983059:FAS983108 FKO983059:FKO983108 FUK983059:FUK983108 GEG983059:GEG983108 GOC983059:GOC983108 GXY983059:GXY983108 HHU983059:HHU983108 HRQ983059:HRQ983108 IBM983059:IBM983108 ILI983059:ILI983108 IVE983059:IVE983108 JFA983059:JFA983108 JOW983059:JOW983108 JYS983059:JYS983108 KIO983059:KIO983108 KSK983059:KSK983108 LCG983059:LCG983108 LMC983059:LMC983108 LVY983059:LVY983108 MFU983059:MFU983108 MPQ983059:MPQ983108 MZM983059:MZM983108 NJI983059:NJI983108 NTE983059:NTE983108 ODA983059:ODA983108 OMW983059:OMW983108 OWS983059:OWS983108 PGO983059:PGO983108 PQK983059:PQK983108 QAG983059:QAG983108 QKC983059:QKC983108 QTY983059:QTY983108 RDU983059:RDU983108 RNQ983059:RNQ983108 RXM983059:RXM983108 SHI983059:SHI983108 SRE983059:SRE983108 TBA983059:TBA983108 TKW983059:TKW983108 TUS983059:TUS983108 UEO983059:UEO983108 UOK983059:UOK983108 UYG983059:UYG983108 VIC983059:VIC983108 VRY983059:VRY983108 WBU983059:WBU983108 WLQ983059:WLQ983108 WVM983059:WVM983108 WVM9:WVM68 WLQ9:WLQ68 WBU9:WBU68 VRY9:VRY68 VIC9:VIC68 UYG9:UYG68 UOK9:UOK68 UEO9:UEO68 TUS9:TUS68 TKW9:TKW68 TBA9:TBA68 SRE9:SRE68 SHI9:SHI68 RXM9:RXM68 RNQ9:RNQ68 RDU9:RDU68 QTY9:QTY68 QKC9:QKC68 QAG9:QAG68 PQK9:PQK68 PGO9:PGO68 OWS9:OWS68 OMW9:OMW68 ODA9:ODA68 NTE9:NTE68 NJI9:NJI68 MZM9:MZM68 MPQ9:MPQ68 MFU9:MFU68 LVY9:LVY68 LMC9:LMC68 LCG9:LCG68 KSK9:KSK68 KIO9:KIO68 JYS9:JYS68 JOW9:JOW68 JFA9:JFA68 IVE9:IVE68 ILI9:ILI68 IBM9:IBM68 HRQ9:HRQ68 HHU9:HHU68 GXY9:GXY68 GOC9:GOC68 GEG9:GEG68 FUK9:FUK68 FKO9:FKO68 FAS9:FAS68 EQW9:EQW68 EHA9:EHA68 DXE9:DXE68 DNI9:DNI68 DDM9:DDM68 CTQ9:CTQ68 CJU9:CJU68 BZY9:BZY68 BQC9:BQC68 BGG9:BGG68 AWK9:AWK68 AMO9:AMO68 ACS9:ACS68 SW9:SW68 JA9:JA68 G9:G68" xr:uid="{48802569-A2B0-A441-8EAB-9682BD611BE4}">
      <formula1>"Level 2, Level 1"</formula1>
    </dataValidation>
    <dataValidation type="list" allowBlank="1" showInputMessage="1" showErrorMessage="1" sqref="F9:F68" xr:uid="{98262698-061F-524A-B56E-8E369D9F81F6}">
      <formula1>"A,B"</formula1>
    </dataValidation>
  </dataValidations>
  <pageMargins left="0.7" right="0.7" top="0.75" bottom="0.75" header="0.3" footer="0.3"/>
  <pageSetup scale="64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6951-6BE9-C846-AE29-6EA7FCCD9D92}">
  <sheetPr codeName="List7">
    <tabColor rgb="FFD883FF"/>
  </sheetPr>
  <dimension ref="A1:U64"/>
  <sheetViews>
    <sheetView topLeftCell="B1" zoomScale="110" zoomScaleNormal="110" workbookViewId="0">
      <selection activeCell="F9" sqref="F9"/>
    </sheetView>
  </sheetViews>
  <sheetFormatPr baseColWidth="10" defaultColWidth="8.83203125" defaultRowHeight="15" x14ac:dyDescent="0.15"/>
  <cols>
    <col min="1" max="1" width="7" style="115" customWidth="1"/>
    <col min="2" max="2" width="26.83203125" style="115" bestFit="1" customWidth="1"/>
    <col min="3" max="4" width="15.83203125" style="115" customWidth="1"/>
    <col min="5" max="6" width="12.6640625" style="115" customWidth="1"/>
    <col min="7" max="7" width="15.83203125" style="115" customWidth="1"/>
    <col min="8" max="10" width="5.83203125" style="115" customWidth="1"/>
    <col min="11" max="11" width="9.33203125" style="115" customWidth="1"/>
    <col min="12" max="13" width="15.83203125" style="115" customWidth="1"/>
    <col min="14" max="14" width="11.83203125" style="115" customWidth="1"/>
    <col min="15" max="15" width="15.83203125" style="115" customWidth="1"/>
    <col min="16" max="18" width="5.83203125" style="115" customWidth="1"/>
    <col min="19" max="20" width="8.33203125" style="140" customWidth="1"/>
    <col min="21" max="22" width="8.83203125" style="115"/>
    <col min="23" max="23" width="13.6640625" style="115" bestFit="1" customWidth="1"/>
    <col min="24" max="264" width="8.83203125" style="115"/>
    <col min="265" max="265" width="7" style="115" customWidth="1"/>
    <col min="266" max="266" width="26.83203125" style="115" bestFit="1" customWidth="1"/>
    <col min="267" max="267" width="17.33203125" style="115" customWidth="1"/>
    <col min="268" max="268" width="14.5" style="115" customWidth="1"/>
    <col min="269" max="270" width="10" style="115" customWidth="1"/>
    <col min="271" max="271" width="16.1640625" style="115" customWidth="1"/>
    <col min="272" max="274" width="5.83203125" style="115" customWidth="1"/>
    <col min="275" max="275" width="8.33203125" style="115" customWidth="1"/>
    <col min="276" max="278" width="8.83203125" style="115"/>
    <col min="279" max="279" width="13.6640625" style="115" bestFit="1" customWidth="1"/>
    <col min="280" max="520" width="8.83203125" style="115"/>
    <col min="521" max="521" width="7" style="115" customWidth="1"/>
    <col min="522" max="522" width="26.83203125" style="115" bestFit="1" customWidth="1"/>
    <col min="523" max="523" width="17.33203125" style="115" customWidth="1"/>
    <col min="524" max="524" width="14.5" style="115" customWidth="1"/>
    <col min="525" max="526" width="10" style="115" customWidth="1"/>
    <col min="527" max="527" width="16.1640625" style="115" customWidth="1"/>
    <col min="528" max="530" width="5.83203125" style="115" customWidth="1"/>
    <col min="531" max="531" width="8.33203125" style="115" customWidth="1"/>
    <col min="532" max="534" width="8.83203125" style="115"/>
    <col min="535" max="535" width="13.6640625" style="115" bestFit="1" customWidth="1"/>
    <col min="536" max="776" width="8.83203125" style="115"/>
    <col min="777" max="777" width="7" style="115" customWidth="1"/>
    <col min="778" max="778" width="26.83203125" style="115" bestFit="1" customWidth="1"/>
    <col min="779" max="779" width="17.33203125" style="115" customWidth="1"/>
    <col min="780" max="780" width="14.5" style="115" customWidth="1"/>
    <col min="781" max="782" width="10" style="115" customWidth="1"/>
    <col min="783" max="783" width="16.1640625" style="115" customWidth="1"/>
    <col min="784" max="786" width="5.83203125" style="115" customWidth="1"/>
    <col min="787" max="787" width="8.33203125" style="115" customWidth="1"/>
    <col min="788" max="790" width="8.83203125" style="115"/>
    <col min="791" max="791" width="13.6640625" style="115" bestFit="1" customWidth="1"/>
    <col min="792" max="1032" width="8.83203125" style="115"/>
    <col min="1033" max="1033" width="7" style="115" customWidth="1"/>
    <col min="1034" max="1034" width="26.83203125" style="115" bestFit="1" customWidth="1"/>
    <col min="1035" max="1035" width="17.33203125" style="115" customWidth="1"/>
    <col min="1036" max="1036" width="14.5" style="115" customWidth="1"/>
    <col min="1037" max="1038" width="10" style="115" customWidth="1"/>
    <col min="1039" max="1039" width="16.1640625" style="115" customWidth="1"/>
    <col min="1040" max="1042" width="5.83203125" style="115" customWidth="1"/>
    <col min="1043" max="1043" width="8.33203125" style="115" customWidth="1"/>
    <col min="1044" max="1046" width="8.83203125" style="115"/>
    <col min="1047" max="1047" width="13.6640625" style="115" bestFit="1" customWidth="1"/>
    <col min="1048" max="1288" width="8.83203125" style="115"/>
    <col min="1289" max="1289" width="7" style="115" customWidth="1"/>
    <col min="1290" max="1290" width="26.83203125" style="115" bestFit="1" customWidth="1"/>
    <col min="1291" max="1291" width="17.33203125" style="115" customWidth="1"/>
    <col min="1292" max="1292" width="14.5" style="115" customWidth="1"/>
    <col min="1293" max="1294" width="10" style="115" customWidth="1"/>
    <col min="1295" max="1295" width="16.1640625" style="115" customWidth="1"/>
    <col min="1296" max="1298" width="5.83203125" style="115" customWidth="1"/>
    <col min="1299" max="1299" width="8.33203125" style="115" customWidth="1"/>
    <col min="1300" max="1302" width="8.83203125" style="115"/>
    <col min="1303" max="1303" width="13.6640625" style="115" bestFit="1" customWidth="1"/>
    <col min="1304" max="1544" width="8.83203125" style="115"/>
    <col min="1545" max="1545" width="7" style="115" customWidth="1"/>
    <col min="1546" max="1546" width="26.83203125" style="115" bestFit="1" customWidth="1"/>
    <col min="1547" max="1547" width="17.33203125" style="115" customWidth="1"/>
    <col min="1548" max="1548" width="14.5" style="115" customWidth="1"/>
    <col min="1549" max="1550" width="10" style="115" customWidth="1"/>
    <col min="1551" max="1551" width="16.1640625" style="115" customWidth="1"/>
    <col min="1552" max="1554" width="5.83203125" style="115" customWidth="1"/>
    <col min="1555" max="1555" width="8.33203125" style="115" customWidth="1"/>
    <col min="1556" max="1558" width="8.83203125" style="115"/>
    <col min="1559" max="1559" width="13.6640625" style="115" bestFit="1" customWidth="1"/>
    <col min="1560" max="1800" width="8.83203125" style="115"/>
    <col min="1801" max="1801" width="7" style="115" customWidth="1"/>
    <col min="1802" max="1802" width="26.83203125" style="115" bestFit="1" customWidth="1"/>
    <col min="1803" max="1803" width="17.33203125" style="115" customWidth="1"/>
    <col min="1804" max="1804" width="14.5" style="115" customWidth="1"/>
    <col min="1805" max="1806" width="10" style="115" customWidth="1"/>
    <col min="1807" max="1807" width="16.1640625" style="115" customWidth="1"/>
    <col min="1808" max="1810" width="5.83203125" style="115" customWidth="1"/>
    <col min="1811" max="1811" width="8.33203125" style="115" customWidth="1"/>
    <col min="1812" max="1814" width="8.83203125" style="115"/>
    <col min="1815" max="1815" width="13.6640625" style="115" bestFit="1" customWidth="1"/>
    <col min="1816" max="2056" width="8.83203125" style="115"/>
    <col min="2057" max="2057" width="7" style="115" customWidth="1"/>
    <col min="2058" max="2058" width="26.83203125" style="115" bestFit="1" customWidth="1"/>
    <col min="2059" max="2059" width="17.33203125" style="115" customWidth="1"/>
    <col min="2060" max="2060" width="14.5" style="115" customWidth="1"/>
    <col min="2061" max="2062" width="10" style="115" customWidth="1"/>
    <col min="2063" max="2063" width="16.1640625" style="115" customWidth="1"/>
    <col min="2064" max="2066" width="5.83203125" style="115" customWidth="1"/>
    <col min="2067" max="2067" width="8.33203125" style="115" customWidth="1"/>
    <col min="2068" max="2070" width="8.83203125" style="115"/>
    <col min="2071" max="2071" width="13.6640625" style="115" bestFit="1" customWidth="1"/>
    <col min="2072" max="2312" width="8.83203125" style="115"/>
    <col min="2313" max="2313" width="7" style="115" customWidth="1"/>
    <col min="2314" max="2314" width="26.83203125" style="115" bestFit="1" customWidth="1"/>
    <col min="2315" max="2315" width="17.33203125" style="115" customWidth="1"/>
    <col min="2316" max="2316" width="14.5" style="115" customWidth="1"/>
    <col min="2317" max="2318" width="10" style="115" customWidth="1"/>
    <col min="2319" max="2319" width="16.1640625" style="115" customWidth="1"/>
    <col min="2320" max="2322" width="5.83203125" style="115" customWidth="1"/>
    <col min="2323" max="2323" width="8.33203125" style="115" customWidth="1"/>
    <col min="2324" max="2326" width="8.83203125" style="115"/>
    <col min="2327" max="2327" width="13.6640625" style="115" bestFit="1" customWidth="1"/>
    <col min="2328" max="2568" width="8.83203125" style="115"/>
    <col min="2569" max="2569" width="7" style="115" customWidth="1"/>
    <col min="2570" max="2570" width="26.83203125" style="115" bestFit="1" customWidth="1"/>
    <col min="2571" max="2571" width="17.33203125" style="115" customWidth="1"/>
    <col min="2572" max="2572" width="14.5" style="115" customWidth="1"/>
    <col min="2573" max="2574" width="10" style="115" customWidth="1"/>
    <col min="2575" max="2575" width="16.1640625" style="115" customWidth="1"/>
    <col min="2576" max="2578" width="5.83203125" style="115" customWidth="1"/>
    <col min="2579" max="2579" width="8.33203125" style="115" customWidth="1"/>
    <col min="2580" max="2582" width="8.83203125" style="115"/>
    <col min="2583" max="2583" width="13.6640625" style="115" bestFit="1" customWidth="1"/>
    <col min="2584" max="2824" width="8.83203125" style="115"/>
    <col min="2825" max="2825" width="7" style="115" customWidth="1"/>
    <col min="2826" max="2826" width="26.83203125" style="115" bestFit="1" customWidth="1"/>
    <col min="2827" max="2827" width="17.33203125" style="115" customWidth="1"/>
    <col min="2828" max="2828" width="14.5" style="115" customWidth="1"/>
    <col min="2829" max="2830" width="10" style="115" customWidth="1"/>
    <col min="2831" max="2831" width="16.1640625" style="115" customWidth="1"/>
    <col min="2832" max="2834" width="5.83203125" style="115" customWidth="1"/>
    <col min="2835" max="2835" width="8.33203125" style="115" customWidth="1"/>
    <col min="2836" max="2838" width="8.83203125" style="115"/>
    <col min="2839" max="2839" width="13.6640625" style="115" bestFit="1" customWidth="1"/>
    <col min="2840" max="3080" width="8.83203125" style="115"/>
    <col min="3081" max="3081" width="7" style="115" customWidth="1"/>
    <col min="3082" max="3082" width="26.83203125" style="115" bestFit="1" customWidth="1"/>
    <col min="3083" max="3083" width="17.33203125" style="115" customWidth="1"/>
    <col min="3084" max="3084" width="14.5" style="115" customWidth="1"/>
    <col min="3085" max="3086" width="10" style="115" customWidth="1"/>
    <col min="3087" max="3087" width="16.1640625" style="115" customWidth="1"/>
    <col min="3088" max="3090" width="5.83203125" style="115" customWidth="1"/>
    <col min="3091" max="3091" width="8.33203125" style="115" customWidth="1"/>
    <col min="3092" max="3094" width="8.83203125" style="115"/>
    <col min="3095" max="3095" width="13.6640625" style="115" bestFit="1" customWidth="1"/>
    <col min="3096" max="3336" width="8.83203125" style="115"/>
    <col min="3337" max="3337" width="7" style="115" customWidth="1"/>
    <col min="3338" max="3338" width="26.83203125" style="115" bestFit="1" customWidth="1"/>
    <col min="3339" max="3339" width="17.33203125" style="115" customWidth="1"/>
    <col min="3340" max="3340" width="14.5" style="115" customWidth="1"/>
    <col min="3341" max="3342" width="10" style="115" customWidth="1"/>
    <col min="3343" max="3343" width="16.1640625" style="115" customWidth="1"/>
    <col min="3344" max="3346" width="5.83203125" style="115" customWidth="1"/>
    <col min="3347" max="3347" width="8.33203125" style="115" customWidth="1"/>
    <col min="3348" max="3350" width="8.83203125" style="115"/>
    <col min="3351" max="3351" width="13.6640625" style="115" bestFit="1" customWidth="1"/>
    <col min="3352" max="3592" width="8.83203125" style="115"/>
    <col min="3593" max="3593" width="7" style="115" customWidth="1"/>
    <col min="3594" max="3594" width="26.83203125" style="115" bestFit="1" customWidth="1"/>
    <col min="3595" max="3595" width="17.33203125" style="115" customWidth="1"/>
    <col min="3596" max="3596" width="14.5" style="115" customWidth="1"/>
    <col min="3597" max="3598" width="10" style="115" customWidth="1"/>
    <col min="3599" max="3599" width="16.1640625" style="115" customWidth="1"/>
    <col min="3600" max="3602" width="5.83203125" style="115" customWidth="1"/>
    <col min="3603" max="3603" width="8.33203125" style="115" customWidth="1"/>
    <col min="3604" max="3606" width="8.83203125" style="115"/>
    <col min="3607" max="3607" width="13.6640625" style="115" bestFit="1" customWidth="1"/>
    <col min="3608" max="3848" width="8.83203125" style="115"/>
    <col min="3849" max="3849" width="7" style="115" customWidth="1"/>
    <col min="3850" max="3850" width="26.83203125" style="115" bestFit="1" customWidth="1"/>
    <col min="3851" max="3851" width="17.33203125" style="115" customWidth="1"/>
    <col min="3852" max="3852" width="14.5" style="115" customWidth="1"/>
    <col min="3853" max="3854" width="10" style="115" customWidth="1"/>
    <col min="3855" max="3855" width="16.1640625" style="115" customWidth="1"/>
    <col min="3856" max="3858" width="5.83203125" style="115" customWidth="1"/>
    <col min="3859" max="3859" width="8.33203125" style="115" customWidth="1"/>
    <col min="3860" max="3862" width="8.83203125" style="115"/>
    <col min="3863" max="3863" width="13.6640625" style="115" bestFit="1" customWidth="1"/>
    <col min="3864" max="4104" width="8.83203125" style="115"/>
    <col min="4105" max="4105" width="7" style="115" customWidth="1"/>
    <col min="4106" max="4106" width="26.83203125" style="115" bestFit="1" customWidth="1"/>
    <col min="4107" max="4107" width="17.33203125" style="115" customWidth="1"/>
    <col min="4108" max="4108" width="14.5" style="115" customWidth="1"/>
    <col min="4109" max="4110" width="10" style="115" customWidth="1"/>
    <col min="4111" max="4111" width="16.1640625" style="115" customWidth="1"/>
    <col min="4112" max="4114" width="5.83203125" style="115" customWidth="1"/>
    <col min="4115" max="4115" width="8.33203125" style="115" customWidth="1"/>
    <col min="4116" max="4118" width="8.83203125" style="115"/>
    <col min="4119" max="4119" width="13.6640625" style="115" bestFit="1" customWidth="1"/>
    <col min="4120" max="4360" width="8.83203125" style="115"/>
    <col min="4361" max="4361" width="7" style="115" customWidth="1"/>
    <col min="4362" max="4362" width="26.83203125" style="115" bestFit="1" customWidth="1"/>
    <col min="4363" max="4363" width="17.33203125" style="115" customWidth="1"/>
    <col min="4364" max="4364" width="14.5" style="115" customWidth="1"/>
    <col min="4365" max="4366" width="10" style="115" customWidth="1"/>
    <col min="4367" max="4367" width="16.1640625" style="115" customWidth="1"/>
    <col min="4368" max="4370" width="5.83203125" style="115" customWidth="1"/>
    <col min="4371" max="4371" width="8.33203125" style="115" customWidth="1"/>
    <col min="4372" max="4374" width="8.83203125" style="115"/>
    <col min="4375" max="4375" width="13.6640625" style="115" bestFit="1" customWidth="1"/>
    <col min="4376" max="4616" width="8.83203125" style="115"/>
    <col min="4617" max="4617" width="7" style="115" customWidth="1"/>
    <col min="4618" max="4618" width="26.83203125" style="115" bestFit="1" customWidth="1"/>
    <col min="4619" max="4619" width="17.33203125" style="115" customWidth="1"/>
    <col min="4620" max="4620" width="14.5" style="115" customWidth="1"/>
    <col min="4621" max="4622" width="10" style="115" customWidth="1"/>
    <col min="4623" max="4623" width="16.1640625" style="115" customWidth="1"/>
    <col min="4624" max="4626" width="5.83203125" style="115" customWidth="1"/>
    <col min="4627" max="4627" width="8.33203125" style="115" customWidth="1"/>
    <col min="4628" max="4630" width="8.83203125" style="115"/>
    <col min="4631" max="4631" width="13.6640625" style="115" bestFit="1" customWidth="1"/>
    <col min="4632" max="4872" width="8.83203125" style="115"/>
    <col min="4873" max="4873" width="7" style="115" customWidth="1"/>
    <col min="4874" max="4874" width="26.83203125" style="115" bestFit="1" customWidth="1"/>
    <col min="4875" max="4875" width="17.33203125" style="115" customWidth="1"/>
    <col min="4876" max="4876" width="14.5" style="115" customWidth="1"/>
    <col min="4877" max="4878" width="10" style="115" customWidth="1"/>
    <col min="4879" max="4879" width="16.1640625" style="115" customWidth="1"/>
    <col min="4880" max="4882" width="5.83203125" style="115" customWidth="1"/>
    <col min="4883" max="4883" width="8.33203125" style="115" customWidth="1"/>
    <col min="4884" max="4886" width="8.83203125" style="115"/>
    <col min="4887" max="4887" width="13.6640625" style="115" bestFit="1" customWidth="1"/>
    <col min="4888" max="5128" width="8.83203125" style="115"/>
    <col min="5129" max="5129" width="7" style="115" customWidth="1"/>
    <col min="5130" max="5130" width="26.83203125" style="115" bestFit="1" customWidth="1"/>
    <col min="5131" max="5131" width="17.33203125" style="115" customWidth="1"/>
    <col min="5132" max="5132" width="14.5" style="115" customWidth="1"/>
    <col min="5133" max="5134" width="10" style="115" customWidth="1"/>
    <col min="5135" max="5135" width="16.1640625" style="115" customWidth="1"/>
    <col min="5136" max="5138" width="5.83203125" style="115" customWidth="1"/>
    <col min="5139" max="5139" width="8.33203125" style="115" customWidth="1"/>
    <col min="5140" max="5142" width="8.83203125" style="115"/>
    <col min="5143" max="5143" width="13.6640625" style="115" bestFit="1" customWidth="1"/>
    <col min="5144" max="5384" width="8.83203125" style="115"/>
    <col min="5385" max="5385" width="7" style="115" customWidth="1"/>
    <col min="5386" max="5386" width="26.83203125" style="115" bestFit="1" customWidth="1"/>
    <col min="5387" max="5387" width="17.33203125" style="115" customWidth="1"/>
    <col min="5388" max="5388" width="14.5" style="115" customWidth="1"/>
    <col min="5389" max="5390" width="10" style="115" customWidth="1"/>
    <col min="5391" max="5391" width="16.1640625" style="115" customWidth="1"/>
    <col min="5392" max="5394" width="5.83203125" style="115" customWidth="1"/>
    <col min="5395" max="5395" width="8.33203125" style="115" customWidth="1"/>
    <col min="5396" max="5398" width="8.83203125" style="115"/>
    <col min="5399" max="5399" width="13.6640625" style="115" bestFit="1" customWidth="1"/>
    <col min="5400" max="5640" width="8.83203125" style="115"/>
    <col min="5641" max="5641" width="7" style="115" customWidth="1"/>
    <col min="5642" max="5642" width="26.83203125" style="115" bestFit="1" customWidth="1"/>
    <col min="5643" max="5643" width="17.33203125" style="115" customWidth="1"/>
    <col min="5644" max="5644" width="14.5" style="115" customWidth="1"/>
    <col min="5645" max="5646" width="10" style="115" customWidth="1"/>
    <col min="5647" max="5647" width="16.1640625" style="115" customWidth="1"/>
    <col min="5648" max="5650" width="5.83203125" style="115" customWidth="1"/>
    <col min="5651" max="5651" width="8.33203125" style="115" customWidth="1"/>
    <col min="5652" max="5654" width="8.83203125" style="115"/>
    <col min="5655" max="5655" width="13.6640625" style="115" bestFit="1" customWidth="1"/>
    <col min="5656" max="5896" width="8.83203125" style="115"/>
    <col min="5897" max="5897" width="7" style="115" customWidth="1"/>
    <col min="5898" max="5898" width="26.83203125" style="115" bestFit="1" customWidth="1"/>
    <col min="5899" max="5899" width="17.33203125" style="115" customWidth="1"/>
    <col min="5900" max="5900" width="14.5" style="115" customWidth="1"/>
    <col min="5901" max="5902" width="10" style="115" customWidth="1"/>
    <col min="5903" max="5903" width="16.1640625" style="115" customWidth="1"/>
    <col min="5904" max="5906" width="5.83203125" style="115" customWidth="1"/>
    <col min="5907" max="5907" width="8.33203125" style="115" customWidth="1"/>
    <col min="5908" max="5910" width="8.83203125" style="115"/>
    <col min="5911" max="5911" width="13.6640625" style="115" bestFit="1" customWidth="1"/>
    <col min="5912" max="6152" width="8.83203125" style="115"/>
    <col min="6153" max="6153" width="7" style="115" customWidth="1"/>
    <col min="6154" max="6154" width="26.83203125" style="115" bestFit="1" customWidth="1"/>
    <col min="6155" max="6155" width="17.33203125" style="115" customWidth="1"/>
    <col min="6156" max="6156" width="14.5" style="115" customWidth="1"/>
    <col min="6157" max="6158" width="10" style="115" customWidth="1"/>
    <col min="6159" max="6159" width="16.1640625" style="115" customWidth="1"/>
    <col min="6160" max="6162" width="5.83203125" style="115" customWidth="1"/>
    <col min="6163" max="6163" width="8.33203125" style="115" customWidth="1"/>
    <col min="6164" max="6166" width="8.83203125" style="115"/>
    <col min="6167" max="6167" width="13.6640625" style="115" bestFit="1" customWidth="1"/>
    <col min="6168" max="6408" width="8.83203125" style="115"/>
    <col min="6409" max="6409" width="7" style="115" customWidth="1"/>
    <col min="6410" max="6410" width="26.83203125" style="115" bestFit="1" customWidth="1"/>
    <col min="6411" max="6411" width="17.33203125" style="115" customWidth="1"/>
    <col min="6412" max="6412" width="14.5" style="115" customWidth="1"/>
    <col min="6413" max="6414" width="10" style="115" customWidth="1"/>
    <col min="6415" max="6415" width="16.1640625" style="115" customWidth="1"/>
    <col min="6416" max="6418" width="5.83203125" style="115" customWidth="1"/>
    <col min="6419" max="6419" width="8.33203125" style="115" customWidth="1"/>
    <col min="6420" max="6422" width="8.83203125" style="115"/>
    <col min="6423" max="6423" width="13.6640625" style="115" bestFit="1" customWidth="1"/>
    <col min="6424" max="6664" width="8.83203125" style="115"/>
    <col min="6665" max="6665" width="7" style="115" customWidth="1"/>
    <col min="6666" max="6666" width="26.83203125" style="115" bestFit="1" customWidth="1"/>
    <col min="6667" max="6667" width="17.33203125" style="115" customWidth="1"/>
    <col min="6668" max="6668" width="14.5" style="115" customWidth="1"/>
    <col min="6669" max="6670" width="10" style="115" customWidth="1"/>
    <col min="6671" max="6671" width="16.1640625" style="115" customWidth="1"/>
    <col min="6672" max="6674" width="5.83203125" style="115" customWidth="1"/>
    <col min="6675" max="6675" width="8.33203125" style="115" customWidth="1"/>
    <col min="6676" max="6678" width="8.83203125" style="115"/>
    <col min="6679" max="6679" width="13.6640625" style="115" bestFit="1" customWidth="1"/>
    <col min="6680" max="6920" width="8.83203125" style="115"/>
    <col min="6921" max="6921" width="7" style="115" customWidth="1"/>
    <col min="6922" max="6922" width="26.83203125" style="115" bestFit="1" customWidth="1"/>
    <col min="6923" max="6923" width="17.33203125" style="115" customWidth="1"/>
    <col min="6924" max="6924" width="14.5" style="115" customWidth="1"/>
    <col min="6925" max="6926" width="10" style="115" customWidth="1"/>
    <col min="6927" max="6927" width="16.1640625" style="115" customWidth="1"/>
    <col min="6928" max="6930" width="5.83203125" style="115" customWidth="1"/>
    <col min="6931" max="6931" width="8.33203125" style="115" customWidth="1"/>
    <col min="6932" max="6934" width="8.83203125" style="115"/>
    <col min="6935" max="6935" width="13.6640625" style="115" bestFit="1" customWidth="1"/>
    <col min="6936" max="7176" width="8.83203125" style="115"/>
    <col min="7177" max="7177" width="7" style="115" customWidth="1"/>
    <col min="7178" max="7178" width="26.83203125" style="115" bestFit="1" customWidth="1"/>
    <col min="7179" max="7179" width="17.33203125" style="115" customWidth="1"/>
    <col min="7180" max="7180" width="14.5" style="115" customWidth="1"/>
    <col min="7181" max="7182" width="10" style="115" customWidth="1"/>
    <col min="7183" max="7183" width="16.1640625" style="115" customWidth="1"/>
    <col min="7184" max="7186" width="5.83203125" style="115" customWidth="1"/>
    <col min="7187" max="7187" width="8.33203125" style="115" customWidth="1"/>
    <col min="7188" max="7190" width="8.83203125" style="115"/>
    <col min="7191" max="7191" width="13.6640625" style="115" bestFit="1" customWidth="1"/>
    <col min="7192" max="7432" width="8.83203125" style="115"/>
    <col min="7433" max="7433" width="7" style="115" customWidth="1"/>
    <col min="7434" max="7434" width="26.83203125" style="115" bestFit="1" customWidth="1"/>
    <col min="7435" max="7435" width="17.33203125" style="115" customWidth="1"/>
    <col min="7436" max="7436" width="14.5" style="115" customWidth="1"/>
    <col min="7437" max="7438" width="10" style="115" customWidth="1"/>
    <col min="7439" max="7439" width="16.1640625" style="115" customWidth="1"/>
    <col min="7440" max="7442" width="5.83203125" style="115" customWidth="1"/>
    <col min="7443" max="7443" width="8.33203125" style="115" customWidth="1"/>
    <col min="7444" max="7446" width="8.83203125" style="115"/>
    <col min="7447" max="7447" width="13.6640625" style="115" bestFit="1" customWidth="1"/>
    <col min="7448" max="7688" width="8.83203125" style="115"/>
    <col min="7689" max="7689" width="7" style="115" customWidth="1"/>
    <col min="7690" max="7690" width="26.83203125" style="115" bestFit="1" customWidth="1"/>
    <col min="7691" max="7691" width="17.33203125" style="115" customWidth="1"/>
    <col min="7692" max="7692" width="14.5" style="115" customWidth="1"/>
    <col min="7693" max="7694" width="10" style="115" customWidth="1"/>
    <col min="7695" max="7695" width="16.1640625" style="115" customWidth="1"/>
    <col min="7696" max="7698" width="5.83203125" style="115" customWidth="1"/>
    <col min="7699" max="7699" width="8.33203125" style="115" customWidth="1"/>
    <col min="7700" max="7702" width="8.83203125" style="115"/>
    <col min="7703" max="7703" width="13.6640625" style="115" bestFit="1" customWidth="1"/>
    <col min="7704" max="7944" width="8.83203125" style="115"/>
    <col min="7945" max="7945" width="7" style="115" customWidth="1"/>
    <col min="7946" max="7946" width="26.83203125" style="115" bestFit="1" customWidth="1"/>
    <col min="7947" max="7947" width="17.33203125" style="115" customWidth="1"/>
    <col min="7948" max="7948" width="14.5" style="115" customWidth="1"/>
    <col min="7949" max="7950" width="10" style="115" customWidth="1"/>
    <col min="7951" max="7951" width="16.1640625" style="115" customWidth="1"/>
    <col min="7952" max="7954" width="5.83203125" style="115" customWidth="1"/>
    <col min="7955" max="7955" width="8.33203125" style="115" customWidth="1"/>
    <col min="7956" max="7958" width="8.83203125" style="115"/>
    <col min="7959" max="7959" width="13.6640625" style="115" bestFit="1" customWidth="1"/>
    <col min="7960" max="8200" width="8.83203125" style="115"/>
    <col min="8201" max="8201" width="7" style="115" customWidth="1"/>
    <col min="8202" max="8202" width="26.83203125" style="115" bestFit="1" customWidth="1"/>
    <col min="8203" max="8203" width="17.33203125" style="115" customWidth="1"/>
    <col min="8204" max="8204" width="14.5" style="115" customWidth="1"/>
    <col min="8205" max="8206" width="10" style="115" customWidth="1"/>
    <col min="8207" max="8207" width="16.1640625" style="115" customWidth="1"/>
    <col min="8208" max="8210" width="5.83203125" style="115" customWidth="1"/>
    <col min="8211" max="8211" width="8.33203125" style="115" customWidth="1"/>
    <col min="8212" max="8214" width="8.83203125" style="115"/>
    <col min="8215" max="8215" width="13.6640625" style="115" bestFit="1" customWidth="1"/>
    <col min="8216" max="8456" width="8.83203125" style="115"/>
    <col min="8457" max="8457" width="7" style="115" customWidth="1"/>
    <col min="8458" max="8458" width="26.83203125" style="115" bestFit="1" customWidth="1"/>
    <col min="8459" max="8459" width="17.33203125" style="115" customWidth="1"/>
    <col min="8460" max="8460" width="14.5" style="115" customWidth="1"/>
    <col min="8461" max="8462" width="10" style="115" customWidth="1"/>
    <col min="8463" max="8463" width="16.1640625" style="115" customWidth="1"/>
    <col min="8464" max="8466" width="5.83203125" style="115" customWidth="1"/>
    <col min="8467" max="8467" width="8.33203125" style="115" customWidth="1"/>
    <col min="8468" max="8470" width="8.83203125" style="115"/>
    <col min="8471" max="8471" width="13.6640625" style="115" bestFit="1" customWidth="1"/>
    <col min="8472" max="8712" width="8.83203125" style="115"/>
    <col min="8713" max="8713" width="7" style="115" customWidth="1"/>
    <col min="8714" max="8714" width="26.83203125" style="115" bestFit="1" customWidth="1"/>
    <col min="8715" max="8715" width="17.33203125" style="115" customWidth="1"/>
    <col min="8716" max="8716" width="14.5" style="115" customWidth="1"/>
    <col min="8717" max="8718" width="10" style="115" customWidth="1"/>
    <col min="8719" max="8719" width="16.1640625" style="115" customWidth="1"/>
    <col min="8720" max="8722" width="5.83203125" style="115" customWidth="1"/>
    <col min="8723" max="8723" width="8.33203125" style="115" customWidth="1"/>
    <col min="8724" max="8726" width="8.83203125" style="115"/>
    <col min="8727" max="8727" width="13.6640625" style="115" bestFit="1" customWidth="1"/>
    <col min="8728" max="8968" width="8.83203125" style="115"/>
    <col min="8969" max="8969" width="7" style="115" customWidth="1"/>
    <col min="8970" max="8970" width="26.83203125" style="115" bestFit="1" customWidth="1"/>
    <col min="8971" max="8971" width="17.33203125" style="115" customWidth="1"/>
    <col min="8972" max="8972" width="14.5" style="115" customWidth="1"/>
    <col min="8973" max="8974" width="10" style="115" customWidth="1"/>
    <col min="8975" max="8975" width="16.1640625" style="115" customWidth="1"/>
    <col min="8976" max="8978" width="5.83203125" style="115" customWidth="1"/>
    <col min="8979" max="8979" width="8.33203125" style="115" customWidth="1"/>
    <col min="8980" max="8982" width="8.83203125" style="115"/>
    <col min="8983" max="8983" width="13.6640625" style="115" bestFit="1" customWidth="1"/>
    <col min="8984" max="9224" width="8.83203125" style="115"/>
    <col min="9225" max="9225" width="7" style="115" customWidth="1"/>
    <col min="9226" max="9226" width="26.83203125" style="115" bestFit="1" customWidth="1"/>
    <col min="9227" max="9227" width="17.33203125" style="115" customWidth="1"/>
    <col min="9228" max="9228" width="14.5" style="115" customWidth="1"/>
    <col min="9229" max="9230" width="10" style="115" customWidth="1"/>
    <col min="9231" max="9231" width="16.1640625" style="115" customWidth="1"/>
    <col min="9232" max="9234" width="5.83203125" style="115" customWidth="1"/>
    <col min="9235" max="9235" width="8.33203125" style="115" customWidth="1"/>
    <col min="9236" max="9238" width="8.83203125" style="115"/>
    <col min="9239" max="9239" width="13.6640625" style="115" bestFit="1" customWidth="1"/>
    <col min="9240" max="9480" width="8.83203125" style="115"/>
    <col min="9481" max="9481" width="7" style="115" customWidth="1"/>
    <col min="9482" max="9482" width="26.83203125" style="115" bestFit="1" customWidth="1"/>
    <col min="9483" max="9483" width="17.33203125" style="115" customWidth="1"/>
    <col min="9484" max="9484" width="14.5" style="115" customWidth="1"/>
    <col min="9485" max="9486" width="10" style="115" customWidth="1"/>
    <col min="9487" max="9487" width="16.1640625" style="115" customWidth="1"/>
    <col min="9488" max="9490" width="5.83203125" style="115" customWidth="1"/>
    <col min="9491" max="9491" width="8.33203125" style="115" customWidth="1"/>
    <col min="9492" max="9494" width="8.83203125" style="115"/>
    <col min="9495" max="9495" width="13.6640625" style="115" bestFit="1" customWidth="1"/>
    <col min="9496" max="9736" width="8.83203125" style="115"/>
    <col min="9737" max="9737" width="7" style="115" customWidth="1"/>
    <col min="9738" max="9738" width="26.83203125" style="115" bestFit="1" customWidth="1"/>
    <col min="9739" max="9739" width="17.33203125" style="115" customWidth="1"/>
    <col min="9740" max="9740" width="14.5" style="115" customWidth="1"/>
    <col min="9741" max="9742" width="10" style="115" customWidth="1"/>
    <col min="9743" max="9743" width="16.1640625" style="115" customWidth="1"/>
    <col min="9744" max="9746" width="5.83203125" style="115" customWidth="1"/>
    <col min="9747" max="9747" width="8.33203125" style="115" customWidth="1"/>
    <col min="9748" max="9750" width="8.83203125" style="115"/>
    <col min="9751" max="9751" width="13.6640625" style="115" bestFit="1" customWidth="1"/>
    <col min="9752" max="9992" width="8.83203125" style="115"/>
    <col min="9993" max="9993" width="7" style="115" customWidth="1"/>
    <col min="9994" max="9994" width="26.83203125" style="115" bestFit="1" customWidth="1"/>
    <col min="9995" max="9995" width="17.33203125" style="115" customWidth="1"/>
    <col min="9996" max="9996" width="14.5" style="115" customWidth="1"/>
    <col min="9997" max="9998" width="10" style="115" customWidth="1"/>
    <col min="9999" max="9999" width="16.1640625" style="115" customWidth="1"/>
    <col min="10000" max="10002" width="5.83203125" style="115" customWidth="1"/>
    <col min="10003" max="10003" width="8.33203125" style="115" customWidth="1"/>
    <col min="10004" max="10006" width="8.83203125" style="115"/>
    <col min="10007" max="10007" width="13.6640625" style="115" bestFit="1" customWidth="1"/>
    <col min="10008" max="10248" width="8.83203125" style="115"/>
    <col min="10249" max="10249" width="7" style="115" customWidth="1"/>
    <col min="10250" max="10250" width="26.83203125" style="115" bestFit="1" customWidth="1"/>
    <col min="10251" max="10251" width="17.33203125" style="115" customWidth="1"/>
    <col min="10252" max="10252" width="14.5" style="115" customWidth="1"/>
    <col min="10253" max="10254" width="10" style="115" customWidth="1"/>
    <col min="10255" max="10255" width="16.1640625" style="115" customWidth="1"/>
    <col min="10256" max="10258" width="5.83203125" style="115" customWidth="1"/>
    <col min="10259" max="10259" width="8.33203125" style="115" customWidth="1"/>
    <col min="10260" max="10262" width="8.83203125" style="115"/>
    <col min="10263" max="10263" width="13.6640625" style="115" bestFit="1" customWidth="1"/>
    <col min="10264" max="10504" width="8.83203125" style="115"/>
    <col min="10505" max="10505" width="7" style="115" customWidth="1"/>
    <col min="10506" max="10506" width="26.83203125" style="115" bestFit="1" customWidth="1"/>
    <col min="10507" max="10507" width="17.33203125" style="115" customWidth="1"/>
    <col min="10508" max="10508" width="14.5" style="115" customWidth="1"/>
    <col min="10509" max="10510" width="10" style="115" customWidth="1"/>
    <col min="10511" max="10511" width="16.1640625" style="115" customWidth="1"/>
    <col min="10512" max="10514" width="5.83203125" style="115" customWidth="1"/>
    <col min="10515" max="10515" width="8.33203125" style="115" customWidth="1"/>
    <col min="10516" max="10518" width="8.83203125" style="115"/>
    <col min="10519" max="10519" width="13.6640625" style="115" bestFit="1" customWidth="1"/>
    <col min="10520" max="10760" width="8.83203125" style="115"/>
    <col min="10761" max="10761" width="7" style="115" customWidth="1"/>
    <col min="10762" max="10762" width="26.83203125" style="115" bestFit="1" customWidth="1"/>
    <col min="10763" max="10763" width="17.33203125" style="115" customWidth="1"/>
    <col min="10764" max="10764" width="14.5" style="115" customWidth="1"/>
    <col min="10765" max="10766" width="10" style="115" customWidth="1"/>
    <col min="10767" max="10767" width="16.1640625" style="115" customWidth="1"/>
    <col min="10768" max="10770" width="5.83203125" style="115" customWidth="1"/>
    <col min="10771" max="10771" width="8.33203125" style="115" customWidth="1"/>
    <col min="10772" max="10774" width="8.83203125" style="115"/>
    <col min="10775" max="10775" width="13.6640625" style="115" bestFit="1" customWidth="1"/>
    <col min="10776" max="11016" width="8.83203125" style="115"/>
    <col min="11017" max="11017" width="7" style="115" customWidth="1"/>
    <col min="11018" max="11018" width="26.83203125" style="115" bestFit="1" customWidth="1"/>
    <col min="11019" max="11019" width="17.33203125" style="115" customWidth="1"/>
    <col min="11020" max="11020" width="14.5" style="115" customWidth="1"/>
    <col min="11021" max="11022" width="10" style="115" customWidth="1"/>
    <col min="11023" max="11023" width="16.1640625" style="115" customWidth="1"/>
    <col min="11024" max="11026" width="5.83203125" style="115" customWidth="1"/>
    <col min="11027" max="11027" width="8.33203125" style="115" customWidth="1"/>
    <col min="11028" max="11030" width="8.83203125" style="115"/>
    <col min="11031" max="11031" width="13.6640625" style="115" bestFit="1" customWidth="1"/>
    <col min="11032" max="11272" width="8.83203125" style="115"/>
    <col min="11273" max="11273" width="7" style="115" customWidth="1"/>
    <col min="11274" max="11274" width="26.83203125" style="115" bestFit="1" customWidth="1"/>
    <col min="11275" max="11275" width="17.33203125" style="115" customWidth="1"/>
    <col min="11276" max="11276" width="14.5" style="115" customWidth="1"/>
    <col min="11277" max="11278" width="10" style="115" customWidth="1"/>
    <col min="11279" max="11279" width="16.1640625" style="115" customWidth="1"/>
    <col min="11280" max="11282" width="5.83203125" style="115" customWidth="1"/>
    <col min="11283" max="11283" width="8.33203125" style="115" customWidth="1"/>
    <col min="11284" max="11286" width="8.83203125" style="115"/>
    <col min="11287" max="11287" width="13.6640625" style="115" bestFit="1" customWidth="1"/>
    <col min="11288" max="11528" width="8.83203125" style="115"/>
    <col min="11529" max="11529" width="7" style="115" customWidth="1"/>
    <col min="11530" max="11530" width="26.83203125" style="115" bestFit="1" customWidth="1"/>
    <col min="11531" max="11531" width="17.33203125" style="115" customWidth="1"/>
    <col min="11532" max="11532" width="14.5" style="115" customWidth="1"/>
    <col min="11533" max="11534" width="10" style="115" customWidth="1"/>
    <col min="11535" max="11535" width="16.1640625" style="115" customWidth="1"/>
    <col min="11536" max="11538" width="5.83203125" style="115" customWidth="1"/>
    <col min="11539" max="11539" width="8.33203125" style="115" customWidth="1"/>
    <col min="11540" max="11542" width="8.83203125" style="115"/>
    <col min="11543" max="11543" width="13.6640625" style="115" bestFit="1" customWidth="1"/>
    <col min="11544" max="11784" width="8.83203125" style="115"/>
    <col min="11785" max="11785" width="7" style="115" customWidth="1"/>
    <col min="11786" max="11786" width="26.83203125" style="115" bestFit="1" customWidth="1"/>
    <col min="11787" max="11787" width="17.33203125" style="115" customWidth="1"/>
    <col min="11788" max="11788" width="14.5" style="115" customWidth="1"/>
    <col min="11789" max="11790" width="10" style="115" customWidth="1"/>
    <col min="11791" max="11791" width="16.1640625" style="115" customWidth="1"/>
    <col min="11792" max="11794" width="5.83203125" style="115" customWidth="1"/>
    <col min="11795" max="11795" width="8.33203125" style="115" customWidth="1"/>
    <col min="11796" max="11798" width="8.83203125" style="115"/>
    <col min="11799" max="11799" width="13.6640625" style="115" bestFit="1" customWidth="1"/>
    <col min="11800" max="12040" width="8.83203125" style="115"/>
    <col min="12041" max="12041" width="7" style="115" customWidth="1"/>
    <col min="12042" max="12042" width="26.83203125" style="115" bestFit="1" customWidth="1"/>
    <col min="12043" max="12043" width="17.33203125" style="115" customWidth="1"/>
    <col min="12044" max="12044" width="14.5" style="115" customWidth="1"/>
    <col min="12045" max="12046" width="10" style="115" customWidth="1"/>
    <col min="12047" max="12047" width="16.1640625" style="115" customWidth="1"/>
    <col min="12048" max="12050" width="5.83203125" style="115" customWidth="1"/>
    <col min="12051" max="12051" width="8.33203125" style="115" customWidth="1"/>
    <col min="12052" max="12054" width="8.83203125" style="115"/>
    <col min="12055" max="12055" width="13.6640625" style="115" bestFit="1" customWidth="1"/>
    <col min="12056" max="12296" width="8.83203125" style="115"/>
    <col min="12297" max="12297" width="7" style="115" customWidth="1"/>
    <col min="12298" max="12298" width="26.83203125" style="115" bestFit="1" customWidth="1"/>
    <col min="12299" max="12299" width="17.33203125" style="115" customWidth="1"/>
    <col min="12300" max="12300" width="14.5" style="115" customWidth="1"/>
    <col min="12301" max="12302" width="10" style="115" customWidth="1"/>
    <col min="12303" max="12303" width="16.1640625" style="115" customWidth="1"/>
    <col min="12304" max="12306" width="5.83203125" style="115" customWidth="1"/>
    <col min="12307" max="12307" width="8.33203125" style="115" customWidth="1"/>
    <col min="12308" max="12310" width="8.83203125" style="115"/>
    <col min="12311" max="12311" width="13.6640625" style="115" bestFit="1" customWidth="1"/>
    <col min="12312" max="12552" width="8.83203125" style="115"/>
    <col min="12553" max="12553" width="7" style="115" customWidth="1"/>
    <col min="12554" max="12554" width="26.83203125" style="115" bestFit="1" customWidth="1"/>
    <col min="12555" max="12555" width="17.33203125" style="115" customWidth="1"/>
    <col min="12556" max="12556" width="14.5" style="115" customWidth="1"/>
    <col min="12557" max="12558" width="10" style="115" customWidth="1"/>
    <col min="12559" max="12559" width="16.1640625" style="115" customWidth="1"/>
    <col min="12560" max="12562" width="5.83203125" style="115" customWidth="1"/>
    <col min="12563" max="12563" width="8.33203125" style="115" customWidth="1"/>
    <col min="12564" max="12566" width="8.83203125" style="115"/>
    <col min="12567" max="12567" width="13.6640625" style="115" bestFit="1" customWidth="1"/>
    <col min="12568" max="12808" width="8.83203125" style="115"/>
    <col min="12809" max="12809" width="7" style="115" customWidth="1"/>
    <col min="12810" max="12810" width="26.83203125" style="115" bestFit="1" customWidth="1"/>
    <col min="12811" max="12811" width="17.33203125" style="115" customWidth="1"/>
    <col min="12812" max="12812" width="14.5" style="115" customWidth="1"/>
    <col min="12813" max="12814" width="10" style="115" customWidth="1"/>
    <col min="12815" max="12815" width="16.1640625" style="115" customWidth="1"/>
    <col min="12816" max="12818" width="5.83203125" style="115" customWidth="1"/>
    <col min="12819" max="12819" width="8.33203125" style="115" customWidth="1"/>
    <col min="12820" max="12822" width="8.83203125" style="115"/>
    <col min="12823" max="12823" width="13.6640625" style="115" bestFit="1" customWidth="1"/>
    <col min="12824" max="13064" width="8.83203125" style="115"/>
    <col min="13065" max="13065" width="7" style="115" customWidth="1"/>
    <col min="13066" max="13066" width="26.83203125" style="115" bestFit="1" customWidth="1"/>
    <col min="13067" max="13067" width="17.33203125" style="115" customWidth="1"/>
    <col min="13068" max="13068" width="14.5" style="115" customWidth="1"/>
    <col min="13069" max="13070" width="10" style="115" customWidth="1"/>
    <col min="13071" max="13071" width="16.1640625" style="115" customWidth="1"/>
    <col min="13072" max="13074" width="5.83203125" style="115" customWidth="1"/>
    <col min="13075" max="13075" width="8.33203125" style="115" customWidth="1"/>
    <col min="13076" max="13078" width="8.83203125" style="115"/>
    <col min="13079" max="13079" width="13.6640625" style="115" bestFit="1" customWidth="1"/>
    <col min="13080" max="13320" width="8.83203125" style="115"/>
    <col min="13321" max="13321" width="7" style="115" customWidth="1"/>
    <col min="13322" max="13322" width="26.83203125" style="115" bestFit="1" customWidth="1"/>
    <col min="13323" max="13323" width="17.33203125" style="115" customWidth="1"/>
    <col min="13324" max="13324" width="14.5" style="115" customWidth="1"/>
    <col min="13325" max="13326" width="10" style="115" customWidth="1"/>
    <col min="13327" max="13327" width="16.1640625" style="115" customWidth="1"/>
    <col min="13328" max="13330" width="5.83203125" style="115" customWidth="1"/>
    <col min="13331" max="13331" width="8.33203125" style="115" customWidth="1"/>
    <col min="13332" max="13334" width="8.83203125" style="115"/>
    <col min="13335" max="13335" width="13.6640625" style="115" bestFit="1" customWidth="1"/>
    <col min="13336" max="13576" width="8.83203125" style="115"/>
    <col min="13577" max="13577" width="7" style="115" customWidth="1"/>
    <col min="13578" max="13578" width="26.83203125" style="115" bestFit="1" customWidth="1"/>
    <col min="13579" max="13579" width="17.33203125" style="115" customWidth="1"/>
    <col min="13580" max="13580" width="14.5" style="115" customWidth="1"/>
    <col min="13581" max="13582" width="10" style="115" customWidth="1"/>
    <col min="13583" max="13583" width="16.1640625" style="115" customWidth="1"/>
    <col min="13584" max="13586" width="5.83203125" style="115" customWidth="1"/>
    <col min="13587" max="13587" width="8.33203125" style="115" customWidth="1"/>
    <col min="13588" max="13590" width="8.83203125" style="115"/>
    <col min="13591" max="13591" width="13.6640625" style="115" bestFit="1" customWidth="1"/>
    <col min="13592" max="13832" width="8.83203125" style="115"/>
    <col min="13833" max="13833" width="7" style="115" customWidth="1"/>
    <col min="13834" max="13834" width="26.83203125" style="115" bestFit="1" customWidth="1"/>
    <col min="13835" max="13835" width="17.33203125" style="115" customWidth="1"/>
    <col min="13836" max="13836" width="14.5" style="115" customWidth="1"/>
    <col min="13837" max="13838" width="10" style="115" customWidth="1"/>
    <col min="13839" max="13839" width="16.1640625" style="115" customWidth="1"/>
    <col min="13840" max="13842" width="5.83203125" style="115" customWidth="1"/>
    <col min="13843" max="13843" width="8.33203125" style="115" customWidth="1"/>
    <col min="13844" max="13846" width="8.83203125" style="115"/>
    <col min="13847" max="13847" width="13.6640625" style="115" bestFit="1" customWidth="1"/>
    <col min="13848" max="14088" width="8.83203125" style="115"/>
    <col min="14089" max="14089" width="7" style="115" customWidth="1"/>
    <col min="14090" max="14090" width="26.83203125" style="115" bestFit="1" customWidth="1"/>
    <col min="14091" max="14091" width="17.33203125" style="115" customWidth="1"/>
    <col min="14092" max="14092" width="14.5" style="115" customWidth="1"/>
    <col min="14093" max="14094" width="10" style="115" customWidth="1"/>
    <col min="14095" max="14095" width="16.1640625" style="115" customWidth="1"/>
    <col min="14096" max="14098" width="5.83203125" style="115" customWidth="1"/>
    <col min="14099" max="14099" width="8.33203125" style="115" customWidth="1"/>
    <col min="14100" max="14102" width="8.83203125" style="115"/>
    <col min="14103" max="14103" width="13.6640625" style="115" bestFit="1" customWidth="1"/>
    <col min="14104" max="14344" width="8.83203125" style="115"/>
    <col min="14345" max="14345" width="7" style="115" customWidth="1"/>
    <col min="14346" max="14346" width="26.83203125" style="115" bestFit="1" customWidth="1"/>
    <col min="14347" max="14347" width="17.33203125" style="115" customWidth="1"/>
    <col min="14348" max="14348" width="14.5" style="115" customWidth="1"/>
    <col min="14349" max="14350" width="10" style="115" customWidth="1"/>
    <col min="14351" max="14351" width="16.1640625" style="115" customWidth="1"/>
    <col min="14352" max="14354" width="5.83203125" style="115" customWidth="1"/>
    <col min="14355" max="14355" width="8.33203125" style="115" customWidth="1"/>
    <col min="14356" max="14358" width="8.83203125" style="115"/>
    <col min="14359" max="14359" width="13.6640625" style="115" bestFit="1" customWidth="1"/>
    <col min="14360" max="14600" width="8.83203125" style="115"/>
    <col min="14601" max="14601" width="7" style="115" customWidth="1"/>
    <col min="14602" max="14602" width="26.83203125" style="115" bestFit="1" customWidth="1"/>
    <col min="14603" max="14603" width="17.33203125" style="115" customWidth="1"/>
    <col min="14604" max="14604" width="14.5" style="115" customWidth="1"/>
    <col min="14605" max="14606" width="10" style="115" customWidth="1"/>
    <col min="14607" max="14607" width="16.1640625" style="115" customWidth="1"/>
    <col min="14608" max="14610" width="5.83203125" style="115" customWidth="1"/>
    <col min="14611" max="14611" width="8.33203125" style="115" customWidth="1"/>
    <col min="14612" max="14614" width="8.83203125" style="115"/>
    <col min="14615" max="14615" width="13.6640625" style="115" bestFit="1" customWidth="1"/>
    <col min="14616" max="14856" width="8.83203125" style="115"/>
    <col min="14857" max="14857" width="7" style="115" customWidth="1"/>
    <col min="14858" max="14858" width="26.83203125" style="115" bestFit="1" customWidth="1"/>
    <col min="14859" max="14859" width="17.33203125" style="115" customWidth="1"/>
    <col min="14860" max="14860" width="14.5" style="115" customWidth="1"/>
    <col min="14861" max="14862" width="10" style="115" customWidth="1"/>
    <col min="14863" max="14863" width="16.1640625" style="115" customWidth="1"/>
    <col min="14864" max="14866" width="5.83203125" style="115" customWidth="1"/>
    <col min="14867" max="14867" width="8.33203125" style="115" customWidth="1"/>
    <col min="14868" max="14870" width="8.83203125" style="115"/>
    <col min="14871" max="14871" width="13.6640625" style="115" bestFit="1" customWidth="1"/>
    <col min="14872" max="15112" width="8.83203125" style="115"/>
    <col min="15113" max="15113" width="7" style="115" customWidth="1"/>
    <col min="15114" max="15114" width="26.83203125" style="115" bestFit="1" customWidth="1"/>
    <col min="15115" max="15115" width="17.33203125" style="115" customWidth="1"/>
    <col min="15116" max="15116" width="14.5" style="115" customWidth="1"/>
    <col min="15117" max="15118" width="10" style="115" customWidth="1"/>
    <col min="15119" max="15119" width="16.1640625" style="115" customWidth="1"/>
    <col min="15120" max="15122" width="5.83203125" style="115" customWidth="1"/>
    <col min="15123" max="15123" width="8.33203125" style="115" customWidth="1"/>
    <col min="15124" max="15126" width="8.83203125" style="115"/>
    <col min="15127" max="15127" width="13.6640625" style="115" bestFit="1" customWidth="1"/>
    <col min="15128" max="15368" width="8.83203125" style="115"/>
    <col min="15369" max="15369" width="7" style="115" customWidth="1"/>
    <col min="15370" max="15370" width="26.83203125" style="115" bestFit="1" customWidth="1"/>
    <col min="15371" max="15371" width="17.33203125" style="115" customWidth="1"/>
    <col min="15372" max="15372" width="14.5" style="115" customWidth="1"/>
    <col min="15373" max="15374" width="10" style="115" customWidth="1"/>
    <col min="15375" max="15375" width="16.1640625" style="115" customWidth="1"/>
    <col min="15376" max="15378" width="5.83203125" style="115" customWidth="1"/>
    <col min="15379" max="15379" width="8.33203125" style="115" customWidth="1"/>
    <col min="15380" max="15382" width="8.83203125" style="115"/>
    <col min="15383" max="15383" width="13.6640625" style="115" bestFit="1" customWidth="1"/>
    <col min="15384" max="15624" width="8.83203125" style="115"/>
    <col min="15625" max="15625" width="7" style="115" customWidth="1"/>
    <col min="15626" max="15626" width="26.83203125" style="115" bestFit="1" customWidth="1"/>
    <col min="15627" max="15627" width="17.33203125" style="115" customWidth="1"/>
    <col min="15628" max="15628" width="14.5" style="115" customWidth="1"/>
    <col min="15629" max="15630" width="10" style="115" customWidth="1"/>
    <col min="15631" max="15631" width="16.1640625" style="115" customWidth="1"/>
    <col min="15632" max="15634" width="5.83203125" style="115" customWidth="1"/>
    <col min="15635" max="15635" width="8.33203125" style="115" customWidth="1"/>
    <col min="15636" max="15638" width="8.83203125" style="115"/>
    <col min="15639" max="15639" width="13.6640625" style="115" bestFit="1" customWidth="1"/>
    <col min="15640" max="15880" width="8.83203125" style="115"/>
    <col min="15881" max="15881" width="7" style="115" customWidth="1"/>
    <col min="15882" max="15882" width="26.83203125" style="115" bestFit="1" customWidth="1"/>
    <col min="15883" max="15883" width="17.33203125" style="115" customWidth="1"/>
    <col min="15884" max="15884" width="14.5" style="115" customWidth="1"/>
    <col min="15885" max="15886" width="10" style="115" customWidth="1"/>
    <col min="15887" max="15887" width="16.1640625" style="115" customWidth="1"/>
    <col min="15888" max="15890" width="5.83203125" style="115" customWidth="1"/>
    <col min="15891" max="15891" width="8.33203125" style="115" customWidth="1"/>
    <col min="15892" max="15894" width="8.83203125" style="115"/>
    <col min="15895" max="15895" width="13.6640625" style="115" bestFit="1" customWidth="1"/>
    <col min="15896" max="16136" width="8.83203125" style="115"/>
    <col min="16137" max="16137" width="7" style="115" customWidth="1"/>
    <col min="16138" max="16138" width="26.83203125" style="115" bestFit="1" customWidth="1"/>
    <col min="16139" max="16139" width="17.33203125" style="115" customWidth="1"/>
    <col min="16140" max="16140" width="14.5" style="115" customWidth="1"/>
    <col min="16141" max="16142" width="10" style="115" customWidth="1"/>
    <col min="16143" max="16143" width="16.1640625" style="115" customWidth="1"/>
    <col min="16144" max="16146" width="5.83203125" style="115" customWidth="1"/>
    <col min="16147" max="16147" width="8.33203125" style="115" customWidth="1"/>
    <col min="16148" max="16150" width="8.83203125" style="115"/>
    <col min="16151" max="16151" width="13.6640625" style="115" bestFit="1" customWidth="1"/>
    <col min="16152" max="16384" width="8.83203125" style="115"/>
  </cols>
  <sheetData>
    <row r="1" spans="1:21" ht="16" thickBot="1" x14ac:dyDescent="0.2">
      <c r="D1" s="137"/>
      <c r="H1" s="138"/>
      <c r="I1" s="139"/>
      <c r="P1" s="138"/>
      <c r="Q1" s="139"/>
    </row>
    <row r="2" spans="1:21" ht="15" customHeight="1" thickBot="1" x14ac:dyDescent="0.2">
      <c r="B2" s="141" t="s">
        <v>78</v>
      </c>
      <c r="C2" s="444">
        <f>Fakturace!B2</f>
        <v>0</v>
      </c>
      <c r="D2" s="445"/>
      <c r="E2" s="445"/>
      <c r="F2" s="445"/>
      <c r="G2" s="446"/>
      <c r="H2" s="142"/>
      <c r="I2" s="143"/>
      <c r="J2" s="143"/>
      <c r="K2" s="143"/>
      <c r="L2" s="143"/>
      <c r="M2" s="143"/>
      <c r="O2" s="144"/>
      <c r="Q2" s="144"/>
      <c r="S2" s="115"/>
      <c r="T2" s="115"/>
    </row>
    <row r="3" spans="1:21" ht="15" customHeight="1" x14ac:dyDescent="0.15">
      <c r="B3" s="145"/>
      <c r="C3" s="146"/>
      <c r="D3" s="147"/>
      <c r="E3" s="147"/>
      <c r="F3" s="147"/>
      <c r="G3" s="147"/>
      <c r="H3" s="148"/>
      <c r="I3" s="146"/>
      <c r="J3" s="149"/>
      <c r="K3" s="150"/>
      <c r="L3" s="150"/>
      <c r="M3" s="151"/>
      <c r="N3" s="150"/>
      <c r="O3" s="147"/>
      <c r="P3" s="148"/>
      <c r="Q3" s="146"/>
      <c r="R3" s="149"/>
      <c r="S3" s="152"/>
      <c r="T3" s="152"/>
    </row>
    <row r="4" spans="1:21" ht="15" customHeight="1" x14ac:dyDescent="0.15">
      <c r="B4" s="153"/>
      <c r="C4" s="148"/>
      <c r="D4" s="150"/>
      <c r="E4" s="150"/>
      <c r="F4" s="150"/>
      <c r="G4" s="150"/>
      <c r="H4" s="148"/>
      <c r="I4" s="148"/>
      <c r="J4" s="149"/>
      <c r="K4" s="150"/>
      <c r="L4" s="150"/>
      <c r="M4" s="150"/>
      <c r="N4" s="150"/>
      <c r="O4" s="150"/>
      <c r="P4" s="148"/>
      <c r="Q4" s="148"/>
      <c r="R4" s="149"/>
      <c r="S4" s="152"/>
      <c r="T4" s="152"/>
    </row>
    <row r="5" spans="1:21" ht="16" thickBot="1" x14ac:dyDescent="0.2">
      <c r="C5" s="154"/>
      <c r="D5" s="155"/>
      <c r="E5" s="156"/>
      <c r="F5" s="156"/>
      <c r="G5" s="156"/>
      <c r="H5" s="154"/>
      <c r="I5" s="156"/>
      <c r="J5" s="157"/>
      <c r="K5" s="156"/>
      <c r="L5" s="156"/>
      <c r="M5" s="156"/>
      <c r="N5" s="156"/>
      <c r="O5" s="156"/>
      <c r="P5" s="154"/>
      <c r="Q5" s="156"/>
      <c r="R5" s="157"/>
      <c r="S5" s="158"/>
      <c r="T5" s="158"/>
    </row>
    <row r="6" spans="1:21" ht="16" thickBot="1" x14ac:dyDescent="0.2">
      <c r="A6" s="454"/>
      <c r="B6" s="454"/>
      <c r="C6" s="160"/>
      <c r="D6" s="160"/>
      <c r="E6" s="160"/>
      <c r="F6" s="160"/>
      <c r="G6" s="160"/>
      <c r="H6" s="442" t="s">
        <v>0</v>
      </c>
      <c r="I6" s="443"/>
      <c r="J6" s="40">
        <v>2024</v>
      </c>
      <c r="K6" s="160"/>
      <c r="L6" s="160"/>
      <c r="M6" s="160"/>
      <c r="N6" s="160"/>
      <c r="O6" s="160"/>
      <c r="P6" s="442" t="s">
        <v>0</v>
      </c>
      <c r="Q6" s="443"/>
      <c r="R6" s="40">
        <v>2024</v>
      </c>
      <c r="S6" s="158"/>
      <c r="T6" s="158"/>
    </row>
    <row r="7" spans="1:21" ht="28" customHeight="1" x14ac:dyDescent="0.15">
      <c r="A7" s="455" t="s">
        <v>1</v>
      </c>
      <c r="B7" s="428" t="s">
        <v>46</v>
      </c>
      <c r="C7" s="428" t="s">
        <v>23</v>
      </c>
      <c r="D7" s="428" t="s">
        <v>3</v>
      </c>
      <c r="E7" s="437" t="s">
        <v>24</v>
      </c>
      <c r="F7" s="437" t="s">
        <v>99</v>
      </c>
      <c r="G7" s="430" t="s">
        <v>5</v>
      </c>
      <c r="H7" s="447" t="s">
        <v>6</v>
      </c>
      <c r="I7" s="447"/>
      <c r="J7" s="447"/>
      <c r="K7" s="424" t="s">
        <v>7</v>
      </c>
      <c r="L7" s="437" t="s">
        <v>25</v>
      </c>
      <c r="M7" s="437" t="s">
        <v>3</v>
      </c>
      <c r="N7" s="428" t="s">
        <v>4</v>
      </c>
      <c r="O7" s="430" t="s">
        <v>5</v>
      </c>
      <c r="P7" s="447" t="s">
        <v>6</v>
      </c>
      <c r="Q7" s="447"/>
      <c r="R7" s="447"/>
      <c r="S7" s="448" t="s">
        <v>7</v>
      </c>
      <c r="T7" s="452" t="s">
        <v>27</v>
      </c>
      <c r="U7" s="450" t="s">
        <v>8</v>
      </c>
    </row>
    <row r="8" spans="1:21" ht="29" customHeight="1" x14ac:dyDescent="0.15">
      <c r="A8" s="456"/>
      <c r="B8" s="429"/>
      <c r="C8" s="429"/>
      <c r="D8" s="429"/>
      <c r="E8" s="438"/>
      <c r="F8" s="438"/>
      <c r="G8" s="431"/>
      <c r="H8" s="131" t="s">
        <v>9</v>
      </c>
      <c r="I8" s="131" t="s">
        <v>10</v>
      </c>
      <c r="J8" s="131" t="s">
        <v>11</v>
      </c>
      <c r="K8" s="425"/>
      <c r="L8" s="438"/>
      <c r="M8" s="438"/>
      <c r="N8" s="429"/>
      <c r="O8" s="431"/>
      <c r="P8" s="131" t="s">
        <v>9</v>
      </c>
      <c r="Q8" s="131" t="s">
        <v>10</v>
      </c>
      <c r="R8" s="131" t="s">
        <v>11</v>
      </c>
      <c r="S8" s="449"/>
      <c r="T8" s="453"/>
      <c r="U8" s="451"/>
    </row>
    <row r="9" spans="1:21" ht="15" customHeight="1" x14ac:dyDescent="0.15">
      <c r="A9" s="110">
        <v>1</v>
      </c>
      <c r="B9" s="111" t="s">
        <v>47</v>
      </c>
      <c r="C9" s="112"/>
      <c r="D9" s="112"/>
      <c r="E9" s="112"/>
      <c r="F9" s="117"/>
      <c r="G9" s="112"/>
      <c r="H9" s="112"/>
      <c r="I9" s="112"/>
      <c r="J9" s="112"/>
      <c r="K9" s="113" t="str">
        <f>IF($J9="","",IF($J$6-$J9,$J$6-$J9))</f>
        <v/>
      </c>
      <c r="L9" s="112"/>
      <c r="M9" s="112"/>
      <c r="N9" s="112"/>
      <c r="O9" s="112"/>
      <c r="P9" s="112"/>
      <c r="Q9" s="112"/>
      <c r="R9" s="112"/>
      <c r="S9" s="113" t="str">
        <f>IF($R9="","",IF($R$6-$R9,$R$6-$R9))</f>
        <v/>
      </c>
      <c r="T9" s="161">
        <f t="shared" ref="T9:T40" si="0">SUM(K9,S9)</f>
        <v>0</v>
      </c>
      <c r="U9" s="162">
        <f t="shared" ref="U9:U40" si="1">IF(C9="",0,2)</f>
        <v>0</v>
      </c>
    </row>
    <row r="10" spans="1:21" ht="15" customHeight="1" x14ac:dyDescent="0.15">
      <c r="A10" s="116">
        <v>2</v>
      </c>
      <c r="B10" s="111" t="s">
        <v>47</v>
      </c>
      <c r="C10" s="117"/>
      <c r="D10" s="117"/>
      <c r="E10" s="117"/>
      <c r="F10" s="112"/>
      <c r="G10" s="112"/>
      <c r="H10" s="117"/>
      <c r="I10" s="117"/>
      <c r="J10" s="117"/>
      <c r="K10" s="113" t="str">
        <f t="shared" ref="K10:K58" si="2">IF($J10="","",IF($J$6-$J10,$J$6-$J10))</f>
        <v/>
      </c>
      <c r="L10" s="117"/>
      <c r="M10" s="117"/>
      <c r="N10" s="117"/>
      <c r="O10" s="112"/>
      <c r="P10" s="117"/>
      <c r="Q10" s="117"/>
      <c r="R10" s="117"/>
      <c r="S10" s="113" t="str">
        <f t="shared" ref="S10:S58" si="3">IF($R10="","",IF($R$6-$R10,$R$6-$R10))</f>
        <v/>
      </c>
      <c r="T10" s="161">
        <f t="shared" si="0"/>
        <v>0</v>
      </c>
      <c r="U10" s="162">
        <f t="shared" si="1"/>
        <v>0</v>
      </c>
    </row>
    <row r="11" spans="1:21" ht="15" customHeight="1" x14ac:dyDescent="0.15">
      <c r="A11" s="116">
        <v>3</v>
      </c>
      <c r="B11" s="111" t="s">
        <v>47</v>
      </c>
      <c r="C11" s="117"/>
      <c r="D11" s="117"/>
      <c r="E11" s="117"/>
      <c r="F11" s="112"/>
      <c r="G11" s="112"/>
      <c r="H11" s="117"/>
      <c r="I11" s="117"/>
      <c r="J11" s="117"/>
      <c r="K11" s="113" t="str">
        <f t="shared" si="2"/>
        <v/>
      </c>
      <c r="L11" s="117"/>
      <c r="M11" s="117"/>
      <c r="N11" s="117"/>
      <c r="O11" s="112"/>
      <c r="P11" s="117"/>
      <c r="Q11" s="117"/>
      <c r="R11" s="117"/>
      <c r="S11" s="113" t="str">
        <f t="shared" si="3"/>
        <v/>
      </c>
      <c r="T11" s="161">
        <f t="shared" si="0"/>
        <v>0</v>
      </c>
      <c r="U11" s="162">
        <f t="shared" si="1"/>
        <v>0</v>
      </c>
    </row>
    <row r="12" spans="1:21" ht="15" customHeight="1" x14ac:dyDescent="0.15">
      <c r="A12" s="116">
        <v>4</v>
      </c>
      <c r="B12" s="111" t="s">
        <v>47</v>
      </c>
      <c r="C12" s="117"/>
      <c r="D12" s="117"/>
      <c r="E12" s="117"/>
      <c r="F12" s="112"/>
      <c r="G12" s="112"/>
      <c r="H12" s="117"/>
      <c r="I12" s="117"/>
      <c r="J12" s="117"/>
      <c r="K12" s="113" t="str">
        <f t="shared" si="2"/>
        <v/>
      </c>
      <c r="L12" s="117"/>
      <c r="M12" s="117"/>
      <c r="N12" s="117"/>
      <c r="O12" s="112"/>
      <c r="P12" s="117"/>
      <c r="Q12" s="117"/>
      <c r="R12" s="117"/>
      <c r="S12" s="113" t="str">
        <f t="shared" si="3"/>
        <v/>
      </c>
      <c r="T12" s="161">
        <f t="shared" si="0"/>
        <v>0</v>
      </c>
      <c r="U12" s="162">
        <f t="shared" si="1"/>
        <v>0</v>
      </c>
    </row>
    <row r="13" spans="1:21" ht="15" customHeight="1" x14ac:dyDescent="0.15">
      <c r="A13" s="116">
        <v>5</v>
      </c>
      <c r="B13" s="111" t="s">
        <v>47</v>
      </c>
      <c r="C13" s="117"/>
      <c r="D13" s="117"/>
      <c r="E13" s="117"/>
      <c r="F13" s="112"/>
      <c r="G13" s="112"/>
      <c r="H13" s="117"/>
      <c r="I13" s="117"/>
      <c r="J13" s="117"/>
      <c r="K13" s="113" t="str">
        <f t="shared" si="2"/>
        <v/>
      </c>
      <c r="L13" s="117"/>
      <c r="M13" s="117"/>
      <c r="N13" s="117"/>
      <c r="O13" s="112"/>
      <c r="P13" s="117"/>
      <c r="Q13" s="117"/>
      <c r="R13" s="117"/>
      <c r="S13" s="113" t="str">
        <f t="shared" si="3"/>
        <v/>
      </c>
      <c r="T13" s="161">
        <f t="shared" si="0"/>
        <v>0</v>
      </c>
      <c r="U13" s="162">
        <f t="shared" si="1"/>
        <v>0</v>
      </c>
    </row>
    <row r="14" spans="1:21" ht="15" customHeight="1" x14ac:dyDescent="0.15">
      <c r="A14" s="116">
        <v>6</v>
      </c>
      <c r="B14" s="111" t="s">
        <v>47</v>
      </c>
      <c r="C14" s="117"/>
      <c r="D14" s="117"/>
      <c r="E14" s="117"/>
      <c r="F14" s="112"/>
      <c r="G14" s="112"/>
      <c r="H14" s="117"/>
      <c r="I14" s="117"/>
      <c r="J14" s="117"/>
      <c r="K14" s="113" t="str">
        <f t="shared" si="2"/>
        <v/>
      </c>
      <c r="L14" s="117"/>
      <c r="M14" s="117"/>
      <c r="N14" s="117"/>
      <c r="O14" s="112"/>
      <c r="P14" s="117"/>
      <c r="Q14" s="117"/>
      <c r="R14" s="117"/>
      <c r="S14" s="113" t="str">
        <f t="shared" si="3"/>
        <v/>
      </c>
      <c r="T14" s="161">
        <f t="shared" si="0"/>
        <v>0</v>
      </c>
      <c r="U14" s="162">
        <f t="shared" si="1"/>
        <v>0</v>
      </c>
    </row>
    <row r="15" spans="1:21" ht="15" customHeight="1" x14ac:dyDescent="0.15">
      <c r="A15" s="116">
        <v>7</v>
      </c>
      <c r="B15" s="111" t="s">
        <v>47</v>
      </c>
      <c r="C15" s="117"/>
      <c r="D15" s="117"/>
      <c r="E15" s="117"/>
      <c r="F15" s="112"/>
      <c r="G15" s="112"/>
      <c r="H15" s="117"/>
      <c r="I15" s="117"/>
      <c r="J15" s="117"/>
      <c r="K15" s="113" t="str">
        <f t="shared" si="2"/>
        <v/>
      </c>
      <c r="L15" s="117"/>
      <c r="M15" s="117"/>
      <c r="N15" s="117"/>
      <c r="O15" s="112"/>
      <c r="P15" s="117"/>
      <c r="Q15" s="117"/>
      <c r="R15" s="117"/>
      <c r="S15" s="113" t="str">
        <f t="shared" si="3"/>
        <v/>
      </c>
      <c r="T15" s="161">
        <f t="shared" si="0"/>
        <v>0</v>
      </c>
      <c r="U15" s="162">
        <f t="shared" si="1"/>
        <v>0</v>
      </c>
    </row>
    <row r="16" spans="1:21" ht="15" customHeight="1" x14ac:dyDescent="0.15">
      <c r="A16" s="116">
        <v>8</v>
      </c>
      <c r="B16" s="111" t="s">
        <v>47</v>
      </c>
      <c r="C16" s="119"/>
      <c r="D16" s="119"/>
      <c r="E16" s="119"/>
      <c r="F16" s="112"/>
      <c r="G16" s="112"/>
      <c r="H16" s="119"/>
      <c r="I16" s="119"/>
      <c r="J16" s="119"/>
      <c r="K16" s="113" t="str">
        <f t="shared" si="2"/>
        <v/>
      </c>
      <c r="L16" s="119"/>
      <c r="M16" s="119"/>
      <c r="N16" s="119"/>
      <c r="O16" s="112"/>
      <c r="P16" s="119"/>
      <c r="Q16" s="119"/>
      <c r="R16" s="119"/>
      <c r="S16" s="113" t="str">
        <f t="shared" si="3"/>
        <v/>
      </c>
      <c r="T16" s="161">
        <f t="shared" si="0"/>
        <v>0</v>
      </c>
      <c r="U16" s="162">
        <f t="shared" si="1"/>
        <v>0</v>
      </c>
    </row>
    <row r="17" spans="1:21" ht="15" customHeight="1" x14ac:dyDescent="0.15">
      <c r="A17" s="116">
        <v>9</v>
      </c>
      <c r="B17" s="111" t="s">
        <v>47</v>
      </c>
      <c r="C17" s="119"/>
      <c r="D17" s="119"/>
      <c r="E17" s="119"/>
      <c r="F17" s="112"/>
      <c r="G17" s="112"/>
      <c r="H17" s="119"/>
      <c r="I17" s="119"/>
      <c r="J17" s="119"/>
      <c r="K17" s="113" t="str">
        <f t="shared" si="2"/>
        <v/>
      </c>
      <c r="L17" s="119"/>
      <c r="M17" s="119"/>
      <c r="N17" s="119"/>
      <c r="O17" s="112"/>
      <c r="P17" s="119"/>
      <c r="Q17" s="119"/>
      <c r="R17" s="119"/>
      <c r="S17" s="113" t="str">
        <f t="shared" si="3"/>
        <v/>
      </c>
      <c r="T17" s="161">
        <f t="shared" si="0"/>
        <v>0</v>
      </c>
      <c r="U17" s="162">
        <f t="shared" si="1"/>
        <v>0</v>
      </c>
    </row>
    <row r="18" spans="1:21" ht="15" customHeight="1" thickBot="1" x14ac:dyDescent="0.2">
      <c r="A18" s="120">
        <v>10</v>
      </c>
      <c r="B18" s="121" t="s">
        <v>47</v>
      </c>
      <c r="C18" s="122"/>
      <c r="D18" s="122"/>
      <c r="E18" s="122"/>
      <c r="F18" s="319"/>
      <c r="G18" s="123"/>
      <c r="H18" s="122"/>
      <c r="I18" s="122"/>
      <c r="J18" s="122"/>
      <c r="K18" s="124" t="str">
        <f t="shared" si="2"/>
        <v/>
      </c>
      <c r="L18" s="122"/>
      <c r="M18" s="122"/>
      <c r="N18" s="122"/>
      <c r="O18" s="123"/>
      <c r="P18" s="122"/>
      <c r="Q18" s="122"/>
      <c r="R18" s="122"/>
      <c r="S18" s="163" t="str">
        <f t="shared" si="3"/>
        <v/>
      </c>
      <c r="T18" s="164">
        <f t="shared" si="0"/>
        <v>0</v>
      </c>
      <c r="U18" s="165">
        <f t="shared" si="1"/>
        <v>0</v>
      </c>
    </row>
    <row r="19" spans="1:21" ht="15" customHeight="1" x14ac:dyDescent="0.15">
      <c r="A19" s="110">
        <v>11</v>
      </c>
      <c r="B19" s="126" t="s">
        <v>48</v>
      </c>
      <c r="C19" s="127"/>
      <c r="D19" s="127"/>
      <c r="E19" s="127"/>
      <c r="F19" s="112"/>
      <c r="G19" s="112"/>
      <c r="H19" s="127"/>
      <c r="I19" s="127"/>
      <c r="J19" s="127"/>
      <c r="K19" s="113" t="str">
        <f t="shared" si="2"/>
        <v/>
      </c>
      <c r="L19" s="127"/>
      <c r="M19" s="127"/>
      <c r="N19" s="127"/>
      <c r="O19" s="112"/>
      <c r="P19" s="127"/>
      <c r="Q19" s="127"/>
      <c r="R19" s="127"/>
      <c r="S19" s="113" t="str">
        <f t="shared" si="3"/>
        <v/>
      </c>
      <c r="T19" s="166">
        <f t="shared" si="0"/>
        <v>0</v>
      </c>
      <c r="U19" s="162">
        <f t="shared" si="1"/>
        <v>0</v>
      </c>
    </row>
    <row r="20" spans="1:21" ht="15" customHeight="1" x14ac:dyDescent="0.15">
      <c r="A20" s="116">
        <v>12</v>
      </c>
      <c r="B20" s="126" t="s">
        <v>48</v>
      </c>
      <c r="C20" s="119"/>
      <c r="D20" s="119"/>
      <c r="E20" s="119"/>
      <c r="F20" s="112"/>
      <c r="G20" s="112"/>
      <c r="H20" s="119"/>
      <c r="I20" s="119"/>
      <c r="J20" s="119"/>
      <c r="K20" s="113" t="str">
        <f t="shared" si="2"/>
        <v/>
      </c>
      <c r="L20" s="119"/>
      <c r="M20" s="119"/>
      <c r="N20" s="119"/>
      <c r="O20" s="112"/>
      <c r="P20" s="119"/>
      <c r="Q20" s="119"/>
      <c r="R20" s="119"/>
      <c r="S20" s="113" t="str">
        <f t="shared" si="3"/>
        <v/>
      </c>
      <c r="T20" s="161">
        <f t="shared" si="0"/>
        <v>0</v>
      </c>
      <c r="U20" s="162">
        <f t="shared" si="1"/>
        <v>0</v>
      </c>
    </row>
    <row r="21" spans="1:21" ht="15" customHeight="1" x14ac:dyDescent="0.15">
      <c r="A21" s="116">
        <v>13</v>
      </c>
      <c r="B21" s="126" t="s">
        <v>48</v>
      </c>
      <c r="C21" s="119"/>
      <c r="D21" s="119"/>
      <c r="E21" s="119"/>
      <c r="F21" s="112"/>
      <c r="G21" s="112"/>
      <c r="H21" s="119"/>
      <c r="I21" s="119"/>
      <c r="J21" s="119"/>
      <c r="K21" s="113" t="str">
        <f t="shared" si="2"/>
        <v/>
      </c>
      <c r="L21" s="119"/>
      <c r="M21" s="119"/>
      <c r="N21" s="119"/>
      <c r="O21" s="112"/>
      <c r="P21" s="119"/>
      <c r="Q21" s="119"/>
      <c r="R21" s="119"/>
      <c r="S21" s="113" t="str">
        <f t="shared" si="3"/>
        <v/>
      </c>
      <c r="T21" s="161">
        <f t="shared" si="0"/>
        <v>0</v>
      </c>
      <c r="U21" s="162">
        <f t="shared" si="1"/>
        <v>0</v>
      </c>
    </row>
    <row r="22" spans="1:21" ht="15" customHeight="1" x14ac:dyDescent="0.15">
      <c r="A22" s="116">
        <v>14</v>
      </c>
      <c r="B22" s="126" t="s">
        <v>48</v>
      </c>
      <c r="C22" s="119"/>
      <c r="D22" s="119"/>
      <c r="E22" s="119"/>
      <c r="F22" s="112"/>
      <c r="G22" s="112"/>
      <c r="H22" s="119"/>
      <c r="I22" s="119"/>
      <c r="J22" s="119"/>
      <c r="K22" s="113" t="str">
        <f t="shared" si="2"/>
        <v/>
      </c>
      <c r="L22" s="119"/>
      <c r="M22" s="119"/>
      <c r="N22" s="119"/>
      <c r="O22" s="112"/>
      <c r="P22" s="119"/>
      <c r="Q22" s="119"/>
      <c r="R22" s="119"/>
      <c r="S22" s="113" t="str">
        <f t="shared" si="3"/>
        <v/>
      </c>
      <c r="T22" s="161">
        <f t="shared" si="0"/>
        <v>0</v>
      </c>
      <c r="U22" s="162">
        <f t="shared" si="1"/>
        <v>0</v>
      </c>
    </row>
    <row r="23" spans="1:21" ht="15" customHeight="1" x14ac:dyDescent="0.15">
      <c r="A23" s="116">
        <v>15</v>
      </c>
      <c r="B23" s="126" t="s">
        <v>48</v>
      </c>
      <c r="C23" s="119"/>
      <c r="D23" s="119"/>
      <c r="E23" s="119"/>
      <c r="F23" s="112"/>
      <c r="G23" s="112"/>
      <c r="H23" s="119"/>
      <c r="I23" s="119"/>
      <c r="J23" s="119"/>
      <c r="K23" s="113" t="str">
        <f t="shared" si="2"/>
        <v/>
      </c>
      <c r="L23" s="119"/>
      <c r="M23" s="119"/>
      <c r="N23" s="119"/>
      <c r="O23" s="112"/>
      <c r="P23" s="119"/>
      <c r="Q23" s="119"/>
      <c r="R23" s="119"/>
      <c r="S23" s="113" t="str">
        <f t="shared" si="3"/>
        <v/>
      </c>
      <c r="T23" s="161">
        <f t="shared" si="0"/>
        <v>0</v>
      </c>
      <c r="U23" s="162">
        <f t="shared" si="1"/>
        <v>0</v>
      </c>
    </row>
    <row r="24" spans="1:21" ht="15" customHeight="1" x14ac:dyDescent="0.15">
      <c r="A24" s="116">
        <v>16</v>
      </c>
      <c r="B24" s="126" t="s">
        <v>48</v>
      </c>
      <c r="C24" s="119"/>
      <c r="D24" s="119"/>
      <c r="E24" s="119"/>
      <c r="F24" s="112"/>
      <c r="G24" s="112"/>
      <c r="H24" s="119"/>
      <c r="I24" s="119"/>
      <c r="J24" s="119"/>
      <c r="K24" s="113" t="str">
        <f t="shared" si="2"/>
        <v/>
      </c>
      <c r="L24" s="119"/>
      <c r="M24" s="119"/>
      <c r="N24" s="119"/>
      <c r="O24" s="112"/>
      <c r="P24" s="119"/>
      <c r="Q24" s="119"/>
      <c r="R24" s="119"/>
      <c r="S24" s="113" t="str">
        <f t="shared" si="3"/>
        <v/>
      </c>
      <c r="T24" s="161">
        <f t="shared" si="0"/>
        <v>0</v>
      </c>
      <c r="U24" s="162">
        <f t="shared" si="1"/>
        <v>0</v>
      </c>
    </row>
    <row r="25" spans="1:21" ht="15" customHeight="1" x14ac:dyDescent="0.15">
      <c r="A25" s="116">
        <v>17</v>
      </c>
      <c r="B25" s="126" t="s">
        <v>48</v>
      </c>
      <c r="C25" s="119"/>
      <c r="D25" s="119"/>
      <c r="E25" s="119"/>
      <c r="F25" s="112"/>
      <c r="G25" s="112"/>
      <c r="H25" s="119"/>
      <c r="I25" s="119"/>
      <c r="J25" s="119"/>
      <c r="K25" s="113" t="str">
        <f t="shared" si="2"/>
        <v/>
      </c>
      <c r="L25" s="119"/>
      <c r="M25" s="119"/>
      <c r="N25" s="119"/>
      <c r="O25" s="112"/>
      <c r="P25" s="119"/>
      <c r="Q25" s="119"/>
      <c r="R25" s="119"/>
      <c r="S25" s="113" t="str">
        <f t="shared" si="3"/>
        <v/>
      </c>
      <c r="T25" s="161">
        <f t="shared" si="0"/>
        <v>0</v>
      </c>
      <c r="U25" s="162">
        <f t="shared" si="1"/>
        <v>0</v>
      </c>
    </row>
    <row r="26" spans="1:21" ht="15" customHeight="1" x14ac:dyDescent="0.15">
      <c r="A26" s="116">
        <v>18</v>
      </c>
      <c r="B26" s="126" t="s">
        <v>48</v>
      </c>
      <c r="C26" s="119"/>
      <c r="D26" s="119"/>
      <c r="E26" s="119"/>
      <c r="F26" s="112"/>
      <c r="G26" s="112"/>
      <c r="H26" s="119"/>
      <c r="I26" s="119"/>
      <c r="J26" s="119"/>
      <c r="K26" s="113" t="str">
        <f t="shared" si="2"/>
        <v/>
      </c>
      <c r="L26" s="119"/>
      <c r="M26" s="119"/>
      <c r="N26" s="119"/>
      <c r="O26" s="112"/>
      <c r="P26" s="119"/>
      <c r="Q26" s="119"/>
      <c r="R26" s="119"/>
      <c r="S26" s="113" t="str">
        <f t="shared" si="3"/>
        <v/>
      </c>
      <c r="T26" s="161">
        <f t="shared" si="0"/>
        <v>0</v>
      </c>
      <c r="U26" s="162">
        <f t="shared" si="1"/>
        <v>0</v>
      </c>
    </row>
    <row r="27" spans="1:21" ht="15" customHeight="1" x14ac:dyDescent="0.15">
      <c r="A27" s="116">
        <v>19</v>
      </c>
      <c r="B27" s="126" t="s">
        <v>48</v>
      </c>
      <c r="C27" s="119"/>
      <c r="D27" s="119"/>
      <c r="E27" s="119"/>
      <c r="F27" s="112"/>
      <c r="G27" s="112"/>
      <c r="H27" s="119"/>
      <c r="I27" s="119"/>
      <c r="J27" s="119"/>
      <c r="K27" s="113" t="str">
        <f t="shared" si="2"/>
        <v/>
      </c>
      <c r="L27" s="119"/>
      <c r="M27" s="119"/>
      <c r="N27" s="119"/>
      <c r="O27" s="112"/>
      <c r="P27" s="119"/>
      <c r="Q27" s="119"/>
      <c r="R27" s="119"/>
      <c r="S27" s="113" t="str">
        <f t="shared" si="3"/>
        <v/>
      </c>
      <c r="T27" s="161">
        <f t="shared" si="0"/>
        <v>0</v>
      </c>
      <c r="U27" s="162">
        <f t="shared" si="1"/>
        <v>0</v>
      </c>
    </row>
    <row r="28" spans="1:21" ht="15" customHeight="1" thickBot="1" x14ac:dyDescent="0.2">
      <c r="A28" s="120">
        <v>20</v>
      </c>
      <c r="B28" s="129" t="s">
        <v>48</v>
      </c>
      <c r="C28" s="122"/>
      <c r="D28" s="122"/>
      <c r="E28" s="122"/>
      <c r="F28" s="319"/>
      <c r="G28" s="123"/>
      <c r="H28" s="122"/>
      <c r="I28" s="122"/>
      <c r="J28" s="122"/>
      <c r="K28" s="124" t="str">
        <f t="shared" si="2"/>
        <v/>
      </c>
      <c r="L28" s="122"/>
      <c r="M28" s="122"/>
      <c r="N28" s="122"/>
      <c r="O28" s="123"/>
      <c r="P28" s="122"/>
      <c r="Q28" s="122"/>
      <c r="R28" s="122"/>
      <c r="S28" s="163" t="str">
        <f t="shared" si="3"/>
        <v/>
      </c>
      <c r="T28" s="164">
        <f t="shared" si="0"/>
        <v>0</v>
      </c>
      <c r="U28" s="165">
        <f t="shared" si="1"/>
        <v>0</v>
      </c>
    </row>
    <row r="29" spans="1:21" ht="15" customHeight="1" x14ac:dyDescent="0.15">
      <c r="A29" s="110">
        <v>21</v>
      </c>
      <c r="B29" s="126" t="s">
        <v>49</v>
      </c>
      <c r="C29" s="127"/>
      <c r="D29" s="127"/>
      <c r="E29" s="127"/>
      <c r="F29" s="112"/>
      <c r="G29" s="112"/>
      <c r="H29" s="127"/>
      <c r="I29" s="127"/>
      <c r="J29" s="127"/>
      <c r="K29" s="113" t="str">
        <f t="shared" si="2"/>
        <v/>
      </c>
      <c r="L29" s="127"/>
      <c r="M29" s="127"/>
      <c r="N29" s="127"/>
      <c r="O29" s="112"/>
      <c r="P29" s="127"/>
      <c r="Q29" s="127"/>
      <c r="R29" s="127"/>
      <c r="S29" s="113" t="str">
        <f t="shared" si="3"/>
        <v/>
      </c>
      <c r="T29" s="166">
        <f t="shared" si="0"/>
        <v>0</v>
      </c>
      <c r="U29" s="162">
        <f t="shared" si="1"/>
        <v>0</v>
      </c>
    </row>
    <row r="30" spans="1:21" ht="15" customHeight="1" x14ac:dyDescent="0.15">
      <c r="A30" s="116">
        <v>22</v>
      </c>
      <c r="B30" s="126" t="s">
        <v>49</v>
      </c>
      <c r="C30" s="119"/>
      <c r="D30" s="119"/>
      <c r="E30" s="119"/>
      <c r="F30" s="112"/>
      <c r="G30" s="112"/>
      <c r="H30" s="119"/>
      <c r="I30" s="119"/>
      <c r="J30" s="119"/>
      <c r="K30" s="113" t="str">
        <f t="shared" si="2"/>
        <v/>
      </c>
      <c r="L30" s="119"/>
      <c r="M30" s="119"/>
      <c r="N30" s="119"/>
      <c r="O30" s="112"/>
      <c r="P30" s="119"/>
      <c r="Q30" s="119"/>
      <c r="R30" s="119"/>
      <c r="S30" s="113" t="str">
        <f t="shared" si="3"/>
        <v/>
      </c>
      <c r="T30" s="161">
        <f t="shared" si="0"/>
        <v>0</v>
      </c>
      <c r="U30" s="162">
        <f t="shared" si="1"/>
        <v>0</v>
      </c>
    </row>
    <row r="31" spans="1:21" ht="15" customHeight="1" x14ac:dyDescent="0.15">
      <c r="A31" s="116">
        <v>23</v>
      </c>
      <c r="B31" s="126" t="s">
        <v>49</v>
      </c>
      <c r="C31" s="119"/>
      <c r="D31" s="119"/>
      <c r="E31" s="119"/>
      <c r="F31" s="112"/>
      <c r="G31" s="112"/>
      <c r="H31" s="119"/>
      <c r="I31" s="119"/>
      <c r="J31" s="119"/>
      <c r="K31" s="113" t="str">
        <f t="shared" si="2"/>
        <v/>
      </c>
      <c r="L31" s="119"/>
      <c r="M31" s="119"/>
      <c r="N31" s="119"/>
      <c r="O31" s="112"/>
      <c r="P31" s="119"/>
      <c r="Q31" s="119"/>
      <c r="R31" s="119"/>
      <c r="S31" s="113" t="str">
        <f t="shared" si="3"/>
        <v/>
      </c>
      <c r="T31" s="161">
        <f t="shared" si="0"/>
        <v>0</v>
      </c>
      <c r="U31" s="162">
        <f t="shared" si="1"/>
        <v>0</v>
      </c>
    </row>
    <row r="32" spans="1:21" ht="15" customHeight="1" x14ac:dyDescent="0.15">
      <c r="A32" s="116">
        <v>24</v>
      </c>
      <c r="B32" s="126" t="s">
        <v>49</v>
      </c>
      <c r="C32" s="119"/>
      <c r="D32" s="119"/>
      <c r="E32" s="119"/>
      <c r="F32" s="112"/>
      <c r="G32" s="112"/>
      <c r="H32" s="119"/>
      <c r="I32" s="119"/>
      <c r="J32" s="119"/>
      <c r="K32" s="113" t="str">
        <f t="shared" si="2"/>
        <v/>
      </c>
      <c r="L32" s="119"/>
      <c r="M32" s="119"/>
      <c r="N32" s="119"/>
      <c r="O32" s="112"/>
      <c r="P32" s="119"/>
      <c r="Q32" s="119"/>
      <c r="R32" s="119"/>
      <c r="S32" s="113" t="str">
        <f t="shared" si="3"/>
        <v/>
      </c>
      <c r="T32" s="161">
        <f t="shared" si="0"/>
        <v>0</v>
      </c>
      <c r="U32" s="162">
        <f t="shared" si="1"/>
        <v>0</v>
      </c>
    </row>
    <row r="33" spans="1:21" ht="15" customHeight="1" x14ac:dyDescent="0.15">
      <c r="A33" s="116">
        <v>25</v>
      </c>
      <c r="B33" s="126" t="s">
        <v>49</v>
      </c>
      <c r="C33" s="119"/>
      <c r="D33" s="119"/>
      <c r="E33" s="119"/>
      <c r="F33" s="112"/>
      <c r="G33" s="112"/>
      <c r="H33" s="119"/>
      <c r="I33" s="119"/>
      <c r="J33" s="119"/>
      <c r="K33" s="113" t="str">
        <f t="shared" si="2"/>
        <v/>
      </c>
      <c r="L33" s="119"/>
      <c r="M33" s="119"/>
      <c r="N33" s="119"/>
      <c r="O33" s="112"/>
      <c r="P33" s="119"/>
      <c r="Q33" s="119"/>
      <c r="R33" s="119"/>
      <c r="S33" s="113" t="str">
        <f t="shared" si="3"/>
        <v/>
      </c>
      <c r="T33" s="161">
        <f t="shared" si="0"/>
        <v>0</v>
      </c>
      <c r="U33" s="162">
        <f t="shared" si="1"/>
        <v>0</v>
      </c>
    </row>
    <row r="34" spans="1:21" ht="15" customHeight="1" x14ac:dyDescent="0.15">
      <c r="A34" s="116">
        <v>26</v>
      </c>
      <c r="B34" s="126" t="s">
        <v>49</v>
      </c>
      <c r="C34" s="119"/>
      <c r="D34" s="119"/>
      <c r="E34" s="119"/>
      <c r="F34" s="112"/>
      <c r="G34" s="112"/>
      <c r="H34" s="119"/>
      <c r="I34" s="119"/>
      <c r="J34" s="119"/>
      <c r="K34" s="113" t="str">
        <f t="shared" si="2"/>
        <v/>
      </c>
      <c r="L34" s="119"/>
      <c r="M34" s="119"/>
      <c r="N34" s="119"/>
      <c r="O34" s="112"/>
      <c r="P34" s="119"/>
      <c r="Q34" s="119"/>
      <c r="R34" s="119"/>
      <c r="S34" s="113" t="str">
        <f t="shared" si="3"/>
        <v/>
      </c>
      <c r="T34" s="161">
        <f t="shared" si="0"/>
        <v>0</v>
      </c>
      <c r="U34" s="162">
        <f t="shared" si="1"/>
        <v>0</v>
      </c>
    </row>
    <row r="35" spans="1:21" ht="15" customHeight="1" x14ac:dyDescent="0.15">
      <c r="A35" s="116">
        <v>27</v>
      </c>
      <c r="B35" s="126" t="s">
        <v>49</v>
      </c>
      <c r="C35" s="119"/>
      <c r="D35" s="119"/>
      <c r="E35" s="119"/>
      <c r="F35" s="112"/>
      <c r="G35" s="112"/>
      <c r="H35" s="119"/>
      <c r="I35" s="119"/>
      <c r="J35" s="119"/>
      <c r="K35" s="113" t="str">
        <f t="shared" si="2"/>
        <v/>
      </c>
      <c r="L35" s="119"/>
      <c r="M35" s="119"/>
      <c r="N35" s="119"/>
      <c r="O35" s="112"/>
      <c r="P35" s="119"/>
      <c r="Q35" s="119"/>
      <c r="R35" s="119"/>
      <c r="S35" s="113" t="str">
        <f t="shared" si="3"/>
        <v/>
      </c>
      <c r="T35" s="161">
        <f t="shared" si="0"/>
        <v>0</v>
      </c>
      <c r="U35" s="162">
        <f t="shared" si="1"/>
        <v>0</v>
      </c>
    </row>
    <row r="36" spans="1:21" ht="15" customHeight="1" x14ac:dyDescent="0.15">
      <c r="A36" s="116">
        <v>28</v>
      </c>
      <c r="B36" s="126" t="s">
        <v>49</v>
      </c>
      <c r="C36" s="119"/>
      <c r="D36" s="119"/>
      <c r="E36" s="119"/>
      <c r="F36" s="112"/>
      <c r="G36" s="112"/>
      <c r="H36" s="119"/>
      <c r="I36" s="119"/>
      <c r="J36" s="119"/>
      <c r="K36" s="113" t="str">
        <f t="shared" si="2"/>
        <v/>
      </c>
      <c r="L36" s="119"/>
      <c r="M36" s="119"/>
      <c r="N36" s="119"/>
      <c r="O36" s="112"/>
      <c r="P36" s="119"/>
      <c r="Q36" s="119"/>
      <c r="R36" s="119"/>
      <c r="S36" s="113" t="str">
        <f t="shared" si="3"/>
        <v/>
      </c>
      <c r="T36" s="161">
        <f t="shared" si="0"/>
        <v>0</v>
      </c>
      <c r="U36" s="162">
        <f t="shared" si="1"/>
        <v>0</v>
      </c>
    </row>
    <row r="37" spans="1:21" ht="15" customHeight="1" x14ac:dyDescent="0.15">
      <c r="A37" s="116">
        <v>29</v>
      </c>
      <c r="B37" s="126" t="s">
        <v>49</v>
      </c>
      <c r="C37" s="119"/>
      <c r="D37" s="119"/>
      <c r="E37" s="119"/>
      <c r="F37" s="112"/>
      <c r="G37" s="112"/>
      <c r="H37" s="119"/>
      <c r="I37" s="119"/>
      <c r="J37" s="119"/>
      <c r="K37" s="113" t="str">
        <f t="shared" si="2"/>
        <v/>
      </c>
      <c r="L37" s="119"/>
      <c r="M37" s="119"/>
      <c r="N37" s="119"/>
      <c r="O37" s="112"/>
      <c r="P37" s="119"/>
      <c r="Q37" s="119"/>
      <c r="R37" s="119"/>
      <c r="S37" s="113" t="str">
        <f t="shared" si="3"/>
        <v/>
      </c>
      <c r="T37" s="161">
        <f t="shared" si="0"/>
        <v>0</v>
      </c>
      <c r="U37" s="162">
        <f t="shared" si="1"/>
        <v>0</v>
      </c>
    </row>
    <row r="38" spans="1:21" ht="15" customHeight="1" thickBot="1" x14ac:dyDescent="0.2">
      <c r="A38" s="120">
        <v>30</v>
      </c>
      <c r="B38" s="132" t="s">
        <v>49</v>
      </c>
      <c r="C38" s="122"/>
      <c r="D38" s="122"/>
      <c r="E38" s="122"/>
      <c r="F38" s="319"/>
      <c r="G38" s="123"/>
      <c r="H38" s="122"/>
      <c r="I38" s="122"/>
      <c r="J38" s="122"/>
      <c r="K38" s="124" t="str">
        <f t="shared" si="2"/>
        <v/>
      </c>
      <c r="L38" s="122"/>
      <c r="M38" s="122"/>
      <c r="N38" s="122"/>
      <c r="O38" s="123"/>
      <c r="P38" s="122"/>
      <c r="Q38" s="122"/>
      <c r="R38" s="122"/>
      <c r="S38" s="163" t="str">
        <f t="shared" si="3"/>
        <v/>
      </c>
      <c r="T38" s="164">
        <f t="shared" si="0"/>
        <v>0</v>
      </c>
      <c r="U38" s="165">
        <f t="shared" si="1"/>
        <v>0</v>
      </c>
    </row>
    <row r="39" spans="1:21" ht="15" customHeight="1" x14ac:dyDescent="0.15">
      <c r="A39" s="110">
        <v>31</v>
      </c>
      <c r="B39" s="126" t="s">
        <v>50</v>
      </c>
      <c r="C39" s="127"/>
      <c r="D39" s="127"/>
      <c r="E39" s="127"/>
      <c r="F39" s="112"/>
      <c r="G39" s="112"/>
      <c r="H39" s="127"/>
      <c r="I39" s="127"/>
      <c r="J39" s="127"/>
      <c r="K39" s="113" t="str">
        <f t="shared" si="2"/>
        <v/>
      </c>
      <c r="L39" s="127"/>
      <c r="M39" s="127"/>
      <c r="N39" s="127"/>
      <c r="O39" s="112"/>
      <c r="P39" s="127"/>
      <c r="Q39" s="127"/>
      <c r="R39" s="127"/>
      <c r="S39" s="113" t="str">
        <f t="shared" si="3"/>
        <v/>
      </c>
      <c r="T39" s="166">
        <f t="shared" si="0"/>
        <v>0</v>
      </c>
      <c r="U39" s="162">
        <f t="shared" si="1"/>
        <v>0</v>
      </c>
    </row>
    <row r="40" spans="1:21" ht="15" customHeight="1" x14ac:dyDescent="0.15">
      <c r="A40" s="116">
        <v>32</v>
      </c>
      <c r="B40" s="126" t="s">
        <v>50</v>
      </c>
      <c r="C40" s="119"/>
      <c r="D40" s="119"/>
      <c r="E40" s="119"/>
      <c r="F40" s="112"/>
      <c r="G40" s="112"/>
      <c r="H40" s="119"/>
      <c r="I40" s="119"/>
      <c r="J40" s="119"/>
      <c r="K40" s="113" t="str">
        <f t="shared" si="2"/>
        <v/>
      </c>
      <c r="L40" s="119"/>
      <c r="M40" s="119"/>
      <c r="N40" s="119"/>
      <c r="O40" s="112"/>
      <c r="P40" s="119"/>
      <c r="Q40" s="119"/>
      <c r="R40" s="119"/>
      <c r="S40" s="113" t="str">
        <f t="shared" si="3"/>
        <v/>
      </c>
      <c r="T40" s="161">
        <f t="shared" si="0"/>
        <v>0</v>
      </c>
      <c r="U40" s="162">
        <f t="shared" si="1"/>
        <v>0</v>
      </c>
    </row>
    <row r="41" spans="1:21" ht="15" customHeight="1" x14ac:dyDescent="0.15">
      <c r="A41" s="116">
        <v>33</v>
      </c>
      <c r="B41" s="126" t="s">
        <v>50</v>
      </c>
      <c r="C41" s="119"/>
      <c r="D41" s="119"/>
      <c r="E41" s="119"/>
      <c r="F41" s="112"/>
      <c r="G41" s="112"/>
      <c r="H41" s="119"/>
      <c r="I41" s="119"/>
      <c r="J41" s="119"/>
      <c r="K41" s="113" t="str">
        <f t="shared" si="2"/>
        <v/>
      </c>
      <c r="L41" s="119"/>
      <c r="M41" s="119"/>
      <c r="N41" s="119"/>
      <c r="O41" s="112"/>
      <c r="P41" s="119"/>
      <c r="Q41" s="119"/>
      <c r="R41" s="119"/>
      <c r="S41" s="113" t="str">
        <f t="shared" si="3"/>
        <v/>
      </c>
      <c r="T41" s="161">
        <f t="shared" ref="T41:T58" si="4">SUM(K41,S41)</f>
        <v>0</v>
      </c>
      <c r="U41" s="162">
        <f t="shared" ref="U41:U58" si="5">IF(C41="",0,2)</f>
        <v>0</v>
      </c>
    </row>
    <row r="42" spans="1:21" ht="15" customHeight="1" x14ac:dyDescent="0.15">
      <c r="A42" s="116">
        <v>34</v>
      </c>
      <c r="B42" s="126" t="s">
        <v>50</v>
      </c>
      <c r="C42" s="119"/>
      <c r="D42" s="119"/>
      <c r="E42" s="119"/>
      <c r="F42" s="112"/>
      <c r="G42" s="112"/>
      <c r="H42" s="119"/>
      <c r="I42" s="119"/>
      <c r="J42" s="119"/>
      <c r="K42" s="113" t="str">
        <f t="shared" si="2"/>
        <v/>
      </c>
      <c r="L42" s="119"/>
      <c r="M42" s="119"/>
      <c r="N42" s="119"/>
      <c r="O42" s="112"/>
      <c r="P42" s="119"/>
      <c r="Q42" s="119"/>
      <c r="R42" s="119"/>
      <c r="S42" s="113" t="str">
        <f t="shared" si="3"/>
        <v/>
      </c>
      <c r="T42" s="161">
        <f t="shared" si="4"/>
        <v>0</v>
      </c>
      <c r="U42" s="162">
        <f t="shared" si="5"/>
        <v>0</v>
      </c>
    </row>
    <row r="43" spans="1:21" ht="15" customHeight="1" x14ac:dyDescent="0.15">
      <c r="A43" s="116">
        <v>35</v>
      </c>
      <c r="B43" s="126" t="s">
        <v>50</v>
      </c>
      <c r="C43" s="119"/>
      <c r="D43" s="119"/>
      <c r="E43" s="119"/>
      <c r="F43" s="112"/>
      <c r="G43" s="112"/>
      <c r="H43" s="119"/>
      <c r="I43" s="119"/>
      <c r="J43" s="119"/>
      <c r="K43" s="113" t="str">
        <f t="shared" si="2"/>
        <v/>
      </c>
      <c r="L43" s="119"/>
      <c r="M43" s="119"/>
      <c r="N43" s="119"/>
      <c r="O43" s="112"/>
      <c r="P43" s="119"/>
      <c r="Q43" s="119"/>
      <c r="R43" s="119"/>
      <c r="S43" s="113" t="str">
        <f t="shared" si="3"/>
        <v/>
      </c>
      <c r="T43" s="161">
        <f t="shared" si="4"/>
        <v>0</v>
      </c>
      <c r="U43" s="162">
        <f t="shared" si="5"/>
        <v>0</v>
      </c>
    </row>
    <row r="44" spans="1:21" ht="15" customHeight="1" x14ac:dyDescent="0.15">
      <c r="A44" s="116">
        <v>36</v>
      </c>
      <c r="B44" s="126" t="s">
        <v>50</v>
      </c>
      <c r="C44" s="316"/>
      <c r="D44" s="316"/>
      <c r="E44" s="316"/>
      <c r="F44" s="112"/>
      <c r="G44" s="112"/>
      <c r="H44" s="316"/>
      <c r="I44" s="316"/>
      <c r="J44" s="316"/>
      <c r="K44" s="113" t="str">
        <f t="shared" si="2"/>
        <v/>
      </c>
      <c r="L44" s="316"/>
      <c r="M44" s="316"/>
      <c r="N44" s="316"/>
      <c r="O44" s="112"/>
      <c r="P44" s="316"/>
      <c r="Q44" s="316"/>
      <c r="R44" s="316"/>
      <c r="S44" s="113" t="str">
        <f t="shared" si="3"/>
        <v/>
      </c>
      <c r="T44" s="161">
        <f t="shared" si="4"/>
        <v>0</v>
      </c>
      <c r="U44" s="162">
        <f t="shared" si="5"/>
        <v>0</v>
      </c>
    </row>
    <row r="45" spans="1:21" ht="15" customHeight="1" x14ac:dyDescent="0.15">
      <c r="A45" s="116">
        <v>37</v>
      </c>
      <c r="B45" s="126" t="s">
        <v>50</v>
      </c>
      <c r="C45" s="316"/>
      <c r="D45" s="316"/>
      <c r="E45" s="316"/>
      <c r="F45" s="112"/>
      <c r="G45" s="112"/>
      <c r="H45" s="316"/>
      <c r="I45" s="316"/>
      <c r="J45" s="316"/>
      <c r="K45" s="113" t="str">
        <f t="shared" si="2"/>
        <v/>
      </c>
      <c r="L45" s="316"/>
      <c r="M45" s="316"/>
      <c r="N45" s="316"/>
      <c r="O45" s="112"/>
      <c r="P45" s="316"/>
      <c r="Q45" s="316"/>
      <c r="R45" s="316"/>
      <c r="S45" s="113" t="str">
        <f t="shared" si="3"/>
        <v/>
      </c>
      <c r="T45" s="161">
        <f t="shared" si="4"/>
        <v>0</v>
      </c>
      <c r="U45" s="162">
        <f t="shared" si="5"/>
        <v>0</v>
      </c>
    </row>
    <row r="46" spans="1:21" ht="15" customHeight="1" x14ac:dyDescent="0.15">
      <c r="A46" s="130">
        <v>38</v>
      </c>
      <c r="B46" s="126" t="s">
        <v>50</v>
      </c>
      <c r="C46" s="317"/>
      <c r="D46" s="317"/>
      <c r="E46" s="317"/>
      <c r="F46" s="112"/>
      <c r="G46" s="112"/>
      <c r="H46" s="318"/>
      <c r="I46" s="318"/>
      <c r="J46" s="318"/>
      <c r="K46" s="113" t="str">
        <f t="shared" si="2"/>
        <v/>
      </c>
      <c r="L46" s="317"/>
      <c r="M46" s="317"/>
      <c r="N46" s="317"/>
      <c r="O46" s="112"/>
      <c r="P46" s="318"/>
      <c r="Q46" s="318"/>
      <c r="R46" s="318"/>
      <c r="S46" s="113" t="str">
        <f t="shared" si="3"/>
        <v/>
      </c>
      <c r="T46" s="161">
        <f t="shared" si="4"/>
        <v>0</v>
      </c>
      <c r="U46" s="162">
        <f t="shared" si="5"/>
        <v>0</v>
      </c>
    </row>
    <row r="47" spans="1:21" ht="15" customHeight="1" x14ac:dyDescent="0.15">
      <c r="A47" s="130">
        <v>39</v>
      </c>
      <c r="B47" s="126" t="s">
        <v>50</v>
      </c>
      <c r="C47" s="317"/>
      <c r="D47" s="317"/>
      <c r="E47" s="317"/>
      <c r="F47" s="112"/>
      <c r="G47" s="112"/>
      <c r="H47" s="317"/>
      <c r="I47" s="317"/>
      <c r="J47" s="317"/>
      <c r="K47" s="113" t="str">
        <f t="shared" si="2"/>
        <v/>
      </c>
      <c r="L47" s="317"/>
      <c r="M47" s="317"/>
      <c r="N47" s="317"/>
      <c r="O47" s="112"/>
      <c r="P47" s="317"/>
      <c r="Q47" s="317"/>
      <c r="R47" s="317"/>
      <c r="S47" s="113" t="str">
        <f t="shared" si="3"/>
        <v/>
      </c>
      <c r="T47" s="161">
        <f t="shared" si="4"/>
        <v>0</v>
      </c>
      <c r="U47" s="162">
        <f t="shared" si="5"/>
        <v>0</v>
      </c>
    </row>
    <row r="48" spans="1:21" ht="15" customHeight="1" thickBot="1" x14ac:dyDescent="0.2">
      <c r="A48" s="120">
        <v>40</v>
      </c>
      <c r="B48" s="132" t="s">
        <v>50</v>
      </c>
      <c r="C48" s="122"/>
      <c r="D48" s="122"/>
      <c r="E48" s="122"/>
      <c r="F48" s="319"/>
      <c r="G48" s="123"/>
      <c r="H48" s="122"/>
      <c r="I48" s="122"/>
      <c r="J48" s="122"/>
      <c r="K48" s="124" t="str">
        <f t="shared" si="2"/>
        <v/>
      </c>
      <c r="L48" s="122"/>
      <c r="M48" s="122"/>
      <c r="N48" s="122"/>
      <c r="O48" s="123"/>
      <c r="P48" s="122"/>
      <c r="Q48" s="122"/>
      <c r="R48" s="122"/>
      <c r="S48" s="163" t="str">
        <f t="shared" si="3"/>
        <v/>
      </c>
      <c r="T48" s="164">
        <f t="shared" si="4"/>
        <v>0</v>
      </c>
      <c r="U48" s="165">
        <f t="shared" si="5"/>
        <v>0</v>
      </c>
    </row>
    <row r="49" spans="1:21" ht="15" customHeight="1" x14ac:dyDescent="0.15">
      <c r="A49" s="110">
        <v>41</v>
      </c>
      <c r="B49" s="126" t="s">
        <v>26</v>
      </c>
      <c r="C49" s="127"/>
      <c r="D49" s="127"/>
      <c r="E49" s="127"/>
      <c r="F49" s="112"/>
      <c r="G49" s="112"/>
      <c r="H49" s="127"/>
      <c r="I49" s="127"/>
      <c r="J49" s="127"/>
      <c r="K49" s="113" t="str">
        <f t="shared" si="2"/>
        <v/>
      </c>
      <c r="L49" s="127"/>
      <c r="M49" s="127"/>
      <c r="N49" s="127"/>
      <c r="O49" s="112"/>
      <c r="P49" s="127"/>
      <c r="Q49" s="127"/>
      <c r="R49" s="127"/>
      <c r="S49" s="113" t="str">
        <f t="shared" si="3"/>
        <v/>
      </c>
      <c r="T49" s="166">
        <f t="shared" si="4"/>
        <v>0</v>
      </c>
      <c r="U49" s="162">
        <f t="shared" si="5"/>
        <v>0</v>
      </c>
    </row>
    <row r="50" spans="1:21" ht="15" customHeight="1" x14ac:dyDescent="0.15">
      <c r="A50" s="116">
        <v>42</v>
      </c>
      <c r="B50" s="126" t="s">
        <v>26</v>
      </c>
      <c r="C50" s="119"/>
      <c r="D50" s="119"/>
      <c r="E50" s="119"/>
      <c r="F50" s="112"/>
      <c r="G50" s="112"/>
      <c r="H50" s="119"/>
      <c r="I50" s="119"/>
      <c r="J50" s="119"/>
      <c r="K50" s="113" t="str">
        <f t="shared" si="2"/>
        <v/>
      </c>
      <c r="L50" s="119"/>
      <c r="M50" s="119"/>
      <c r="N50" s="119"/>
      <c r="O50" s="112"/>
      <c r="P50" s="119"/>
      <c r="Q50" s="119"/>
      <c r="R50" s="119"/>
      <c r="S50" s="113" t="str">
        <f t="shared" si="3"/>
        <v/>
      </c>
      <c r="T50" s="161">
        <f t="shared" si="4"/>
        <v>0</v>
      </c>
      <c r="U50" s="162">
        <f t="shared" si="5"/>
        <v>0</v>
      </c>
    </row>
    <row r="51" spans="1:21" ht="15" customHeight="1" x14ac:dyDescent="0.15">
      <c r="A51" s="116">
        <v>43</v>
      </c>
      <c r="B51" s="126" t="s">
        <v>26</v>
      </c>
      <c r="C51" s="119"/>
      <c r="D51" s="119"/>
      <c r="E51" s="119"/>
      <c r="F51" s="112"/>
      <c r="G51" s="112"/>
      <c r="H51" s="119"/>
      <c r="I51" s="119"/>
      <c r="J51" s="119"/>
      <c r="K51" s="113" t="str">
        <f t="shared" si="2"/>
        <v/>
      </c>
      <c r="L51" s="119"/>
      <c r="M51" s="119"/>
      <c r="N51" s="119"/>
      <c r="O51" s="112"/>
      <c r="P51" s="119"/>
      <c r="Q51" s="119"/>
      <c r="R51" s="119"/>
      <c r="S51" s="113" t="str">
        <f t="shared" si="3"/>
        <v/>
      </c>
      <c r="T51" s="161">
        <f t="shared" si="4"/>
        <v>0</v>
      </c>
      <c r="U51" s="162">
        <f t="shared" si="5"/>
        <v>0</v>
      </c>
    </row>
    <row r="52" spans="1:21" ht="15" customHeight="1" x14ac:dyDescent="0.15">
      <c r="A52" s="116">
        <v>44</v>
      </c>
      <c r="B52" s="126" t="s">
        <v>26</v>
      </c>
      <c r="C52" s="119"/>
      <c r="D52" s="119"/>
      <c r="E52" s="119"/>
      <c r="F52" s="112"/>
      <c r="G52" s="112"/>
      <c r="H52" s="119"/>
      <c r="I52" s="119"/>
      <c r="J52" s="119"/>
      <c r="K52" s="113" t="str">
        <f t="shared" si="2"/>
        <v/>
      </c>
      <c r="L52" s="119"/>
      <c r="M52" s="119"/>
      <c r="N52" s="119"/>
      <c r="O52" s="112"/>
      <c r="P52" s="119"/>
      <c r="Q52" s="119"/>
      <c r="R52" s="119"/>
      <c r="S52" s="113" t="str">
        <f t="shared" si="3"/>
        <v/>
      </c>
      <c r="T52" s="161">
        <f t="shared" si="4"/>
        <v>0</v>
      </c>
      <c r="U52" s="162">
        <f t="shared" si="5"/>
        <v>0</v>
      </c>
    </row>
    <row r="53" spans="1:21" ht="15" customHeight="1" x14ac:dyDescent="0.15">
      <c r="A53" s="116">
        <v>45</v>
      </c>
      <c r="B53" s="126" t="s">
        <v>26</v>
      </c>
      <c r="C53" s="119"/>
      <c r="D53" s="119"/>
      <c r="E53" s="119"/>
      <c r="F53" s="112"/>
      <c r="G53" s="112"/>
      <c r="H53" s="119"/>
      <c r="I53" s="119"/>
      <c r="J53" s="119"/>
      <c r="K53" s="113" t="str">
        <f t="shared" si="2"/>
        <v/>
      </c>
      <c r="L53" s="119"/>
      <c r="M53" s="119"/>
      <c r="N53" s="119"/>
      <c r="O53" s="112"/>
      <c r="P53" s="119"/>
      <c r="Q53" s="119"/>
      <c r="R53" s="119"/>
      <c r="S53" s="113" t="str">
        <f t="shared" si="3"/>
        <v/>
      </c>
      <c r="T53" s="161">
        <f t="shared" si="4"/>
        <v>0</v>
      </c>
      <c r="U53" s="162">
        <f t="shared" si="5"/>
        <v>0</v>
      </c>
    </row>
    <row r="54" spans="1:21" ht="15" customHeight="1" x14ac:dyDescent="0.15">
      <c r="A54" s="116">
        <v>46</v>
      </c>
      <c r="B54" s="126" t="s">
        <v>26</v>
      </c>
      <c r="C54" s="119"/>
      <c r="D54" s="119"/>
      <c r="E54" s="119"/>
      <c r="F54" s="112"/>
      <c r="G54" s="112"/>
      <c r="H54" s="119"/>
      <c r="I54" s="119"/>
      <c r="J54" s="119"/>
      <c r="K54" s="113" t="str">
        <f t="shared" si="2"/>
        <v/>
      </c>
      <c r="L54" s="119"/>
      <c r="M54" s="119"/>
      <c r="N54" s="119"/>
      <c r="O54" s="112"/>
      <c r="P54" s="119"/>
      <c r="Q54" s="119"/>
      <c r="R54" s="119"/>
      <c r="S54" s="113" t="str">
        <f t="shared" si="3"/>
        <v/>
      </c>
      <c r="T54" s="161">
        <f t="shared" si="4"/>
        <v>0</v>
      </c>
      <c r="U54" s="162">
        <f t="shared" si="5"/>
        <v>0</v>
      </c>
    </row>
    <row r="55" spans="1:21" ht="15" customHeight="1" x14ac:dyDescent="0.15">
      <c r="A55" s="116">
        <v>47</v>
      </c>
      <c r="B55" s="126" t="s">
        <v>26</v>
      </c>
      <c r="C55" s="119"/>
      <c r="D55" s="119"/>
      <c r="E55" s="119"/>
      <c r="F55" s="112"/>
      <c r="G55" s="112"/>
      <c r="H55" s="119"/>
      <c r="I55" s="119"/>
      <c r="J55" s="119"/>
      <c r="K55" s="113" t="str">
        <f t="shared" si="2"/>
        <v/>
      </c>
      <c r="L55" s="119"/>
      <c r="M55" s="119"/>
      <c r="N55" s="119"/>
      <c r="O55" s="112"/>
      <c r="P55" s="119"/>
      <c r="Q55" s="119"/>
      <c r="R55" s="119"/>
      <c r="S55" s="113" t="str">
        <f t="shared" si="3"/>
        <v/>
      </c>
      <c r="T55" s="161">
        <f t="shared" si="4"/>
        <v>0</v>
      </c>
      <c r="U55" s="162">
        <f t="shared" si="5"/>
        <v>0</v>
      </c>
    </row>
    <row r="56" spans="1:21" ht="15" customHeight="1" x14ac:dyDescent="0.15">
      <c r="A56" s="116">
        <v>48</v>
      </c>
      <c r="B56" s="126" t="s">
        <v>26</v>
      </c>
      <c r="C56" s="119"/>
      <c r="D56" s="119"/>
      <c r="E56" s="119"/>
      <c r="F56" s="112"/>
      <c r="G56" s="112"/>
      <c r="H56" s="119"/>
      <c r="I56" s="119"/>
      <c r="J56" s="119"/>
      <c r="K56" s="113" t="str">
        <f t="shared" si="2"/>
        <v/>
      </c>
      <c r="L56" s="119"/>
      <c r="M56" s="119"/>
      <c r="N56" s="119"/>
      <c r="O56" s="112"/>
      <c r="P56" s="119"/>
      <c r="Q56" s="119"/>
      <c r="R56" s="119"/>
      <c r="S56" s="113" t="str">
        <f t="shared" si="3"/>
        <v/>
      </c>
      <c r="T56" s="161">
        <f t="shared" si="4"/>
        <v>0</v>
      </c>
      <c r="U56" s="162">
        <f t="shared" si="5"/>
        <v>0</v>
      </c>
    </row>
    <row r="57" spans="1:21" ht="15" customHeight="1" x14ac:dyDescent="0.15">
      <c r="A57" s="116">
        <v>49</v>
      </c>
      <c r="B57" s="126" t="s">
        <v>26</v>
      </c>
      <c r="C57" s="119"/>
      <c r="D57" s="119"/>
      <c r="E57" s="119"/>
      <c r="F57" s="112"/>
      <c r="G57" s="112"/>
      <c r="H57" s="119"/>
      <c r="I57" s="119"/>
      <c r="J57" s="119"/>
      <c r="K57" s="113" t="str">
        <f t="shared" si="2"/>
        <v/>
      </c>
      <c r="L57" s="119"/>
      <c r="M57" s="119"/>
      <c r="N57" s="119"/>
      <c r="O57" s="112"/>
      <c r="P57" s="119"/>
      <c r="Q57" s="119"/>
      <c r="R57" s="119"/>
      <c r="S57" s="113" t="str">
        <f t="shared" si="3"/>
        <v/>
      </c>
      <c r="T57" s="161">
        <f t="shared" si="4"/>
        <v>0</v>
      </c>
      <c r="U57" s="162">
        <f t="shared" si="5"/>
        <v>0</v>
      </c>
    </row>
    <row r="58" spans="1:21" ht="15" customHeight="1" thickBot="1" x14ac:dyDescent="0.2">
      <c r="A58" s="120">
        <v>50</v>
      </c>
      <c r="B58" s="134" t="s">
        <v>26</v>
      </c>
      <c r="C58" s="122"/>
      <c r="D58" s="122"/>
      <c r="E58" s="122"/>
      <c r="F58" s="123"/>
      <c r="G58" s="123"/>
      <c r="H58" s="122"/>
      <c r="I58" s="122"/>
      <c r="J58" s="122"/>
      <c r="K58" s="135" t="str">
        <f t="shared" si="2"/>
        <v/>
      </c>
      <c r="L58" s="122"/>
      <c r="M58" s="122"/>
      <c r="N58" s="122"/>
      <c r="O58" s="123"/>
      <c r="P58" s="122"/>
      <c r="Q58" s="122"/>
      <c r="R58" s="122"/>
      <c r="S58" s="135" t="str">
        <f t="shared" si="3"/>
        <v/>
      </c>
      <c r="T58" s="164">
        <f t="shared" si="4"/>
        <v>0</v>
      </c>
      <c r="U58" s="167">
        <f t="shared" si="5"/>
        <v>0</v>
      </c>
    </row>
    <row r="59" spans="1:21" ht="16" thickBot="1" x14ac:dyDescent="0.2">
      <c r="U59" s="168">
        <f>SUM(U9:U58)</f>
        <v>0</v>
      </c>
    </row>
    <row r="64" spans="1:21" x14ac:dyDescent="0.15">
      <c r="P64" s="144"/>
    </row>
  </sheetData>
  <sheetProtection algorithmName="SHA-512" hashValue="nLy/wzMh/QAGQnG14D7APzHjIwf0icDBGPkYIRphtTlBoY4hxobXAVlV6QpnrQWl7UZRMUiHhmnooKFOvHi1Pg==" saltValue="GjPjg8X9kLfKU1kr3K/2yQ==" spinCount="100000" sheet="1" selectLockedCells="1"/>
  <mergeCells count="21">
    <mergeCell ref="A6:B6"/>
    <mergeCell ref="A7:A8"/>
    <mergeCell ref="B7:B8"/>
    <mergeCell ref="C7:C8"/>
    <mergeCell ref="D7:D8"/>
    <mergeCell ref="S7:S8"/>
    <mergeCell ref="U7:U8"/>
    <mergeCell ref="L7:L8"/>
    <mergeCell ref="M7:M8"/>
    <mergeCell ref="E7:E8"/>
    <mergeCell ref="G7:G8"/>
    <mergeCell ref="N7:N8"/>
    <mergeCell ref="O7:O8"/>
    <mergeCell ref="T7:T8"/>
    <mergeCell ref="F7:F8"/>
    <mergeCell ref="P6:Q6"/>
    <mergeCell ref="K7:K8"/>
    <mergeCell ref="C2:G2"/>
    <mergeCell ref="H7:J7"/>
    <mergeCell ref="H6:I6"/>
    <mergeCell ref="P7:R7"/>
  </mergeCells>
  <phoneticPr fontId="4" type="noConversion"/>
  <dataValidations count="3">
    <dataValidation type="list" allowBlank="1" showInputMessage="1" showErrorMessage="1" sqref="O9:O58 JJ9:JJ58 TF9:TF58 ADB9:ADB58 AMX9:AMX58 AWT9:AWT58 BGP9:BGP58 BQL9:BQL58 CAH9:CAH58 CKD9:CKD58 CTZ9:CTZ58 DDV9:DDV58 DNR9:DNR58 DXN9:DXN58 EHJ9:EHJ58 ERF9:ERF58 FBB9:FBB58 FKX9:FKX58 FUT9:FUT58 GEP9:GEP58 GOL9:GOL58 GYH9:GYH58 HID9:HID58 HRZ9:HRZ58 IBV9:IBV58 ILR9:ILR58 IVN9:IVN58 JFJ9:JFJ58 JPF9:JPF58 JZB9:JZB58 KIX9:KIX58 KST9:KST58 LCP9:LCP58 LML9:LML58 LWH9:LWH58 MGD9:MGD58 MPZ9:MPZ58 MZV9:MZV58 NJR9:NJR58 NTN9:NTN58 ODJ9:ODJ58 ONF9:ONF58 OXB9:OXB58 PGX9:PGX58 PQT9:PQT58 QAP9:QAP58 QKL9:QKL58 QUH9:QUH58 RED9:RED58 RNZ9:RNZ58 RXV9:RXV58 SHR9:SHR58 SRN9:SRN58 TBJ9:TBJ58 TLF9:TLF58 TVB9:TVB58 UEX9:UEX58 UOT9:UOT58 UYP9:UYP58 VIL9:VIL58 VSH9:VSH58 WCD9:WCD58 WLZ9:WLZ58 WVV9:WVV58 O65545:O65594 JJ65545:JJ65594 TF65545:TF65594 ADB65545:ADB65594 AMX65545:AMX65594 AWT65545:AWT65594 BGP65545:BGP65594 BQL65545:BQL65594 CAH65545:CAH65594 CKD65545:CKD65594 CTZ65545:CTZ65594 DDV65545:DDV65594 DNR65545:DNR65594 DXN65545:DXN65594 EHJ65545:EHJ65594 ERF65545:ERF65594 FBB65545:FBB65594 FKX65545:FKX65594 FUT65545:FUT65594 GEP65545:GEP65594 GOL65545:GOL65594 GYH65545:GYH65594 HID65545:HID65594 HRZ65545:HRZ65594 IBV65545:IBV65594 ILR65545:ILR65594 IVN65545:IVN65594 JFJ65545:JFJ65594 JPF65545:JPF65594 JZB65545:JZB65594 KIX65545:KIX65594 KST65545:KST65594 LCP65545:LCP65594 LML65545:LML65594 LWH65545:LWH65594 MGD65545:MGD65594 MPZ65545:MPZ65594 MZV65545:MZV65594 NJR65545:NJR65594 NTN65545:NTN65594 ODJ65545:ODJ65594 ONF65545:ONF65594 OXB65545:OXB65594 PGX65545:PGX65594 PQT65545:PQT65594 QAP65545:QAP65594 QKL65545:QKL65594 QUH65545:QUH65594 RED65545:RED65594 RNZ65545:RNZ65594 RXV65545:RXV65594 SHR65545:SHR65594 SRN65545:SRN65594 TBJ65545:TBJ65594 TLF65545:TLF65594 TVB65545:TVB65594 UEX65545:UEX65594 UOT65545:UOT65594 UYP65545:UYP65594 VIL65545:VIL65594 VSH65545:VSH65594 WCD65545:WCD65594 WLZ65545:WLZ65594 WVV65545:WVV65594 O131081:O131130 JJ131081:JJ131130 TF131081:TF131130 ADB131081:ADB131130 AMX131081:AMX131130 AWT131081:AWT131130 BGP131081:BGP131130 BQL131081:BQL131130 CAH131081:CAH131130 CKD131081:CKD131130 CTZ131081:CTZ131130 DDV131081:DDV131130 DNR131081:DNR131130 DXN131081:DXN131130 EHJ131081:EHJ131130 ERF131081:ERF131130 FBB131081:FBB131130 FKX131081:FKX131130 FUT131081:FUT131130 GEP131081:GEP131130 GOL131081:GOL131130 GYH131081:GYH131130 HID131081:HID131130 HRZ131081:HRZ131130 IBV131081:IBV131130 ILR131081:ILR131130 IVN131081:IVN131130 JFJ131081:JFJ131130 JPF131081:JPF131130 JZB131081:JZB131130 KIX131081:KIX131130 KST131081:KST131130 LCP131081:LCP131130 LML131081:LML131130 LWH131081:LWH131130 MGD131081:MGD131130 MPZ131081:MPZ131130 MZV131081:MZV131130 NJR131081:NJR131130 NTN131081:NTN131130 ODJ131081:ODJ131130 ONF131081:ONF131130 OXB131081:OXB131130 PGX131081:PGX131130 PQT131081:PQT131130 QAP131081:QAP131130 QKL131081:QKL131130 QUH131081:QUH131130 RED131081:RED131130 RNZ131081:RNZ131130 RXV131081:RXV131130 SHR131081:SHR131130 SRN131081:SRN131130 TBJ131081:TBJ131130 TLF131081:TLF131130 TVB131081:TVB131130 UEX131081:UEX131130 UOT131081:UOT131130 UYP131081:UYP131130 VIL131081:VIL131130 VSH131081:VSH131130 WCD131081:WCD131130 WLZ131081:WLZ131130 WVV131081:WVV131130 O196617:O196666 JJ196617:JJ196666 TF196617:TF196666 ADB196617:ADB196666 AMX196617:AMX196666 AWT196617:AWT196666 BGP196617:BGP196666 BQL196617:BQL196666 CAH196617:CAH196666 CKD196617:CKD196666 CTZ196617:CTZ196666 DDV196617:DDV196666 DNR196617:DNR196666 DXN196617:DXN196666 EHJ196617:EHJ196666 ERF196617:ERF196666 FBB196617:FBB196666 FKX196617:FKX196666 FUT196617:FUT196666 GEP196617:GEP196666 GOL196617:GOL196666 GYH196617:GYH196666 HID196617:HID196666 HRZ196617:HRZ196666 IBV196617:IBV196666 ILR196617:ILR196666 IVN196617:IVN196666 JFJ196617:JFJ196666 JPF196617:JPF196666 JZB196617:JZB196666 KIX196617:KIX196666 KST196617:KST196666 LCP196617:LCP196666 LML196617:LML196666 LWH196617:LWH196666 MGD196617:MGD196666 MPZ196617:MPZ196666 MZV196617:MZV196666 NJR196617:NJR196666 NTN196617:NTN196666 ODJ196617:ODJ196666 ONF196617:ONF196666 OXB196617:OXB196666 PGX196617:PGX196666 PQT196617:PQT196666 QAP196617:QAP196666 QKL196617:QKL196666 QUH196617:QUH196666 RED196617:RED196666 RNZ196617:RNZ196666 RXV196617:RXV196666 SHR196617:SHR196666 SRN196617:SRN196666 TBJ196617:TBJ196666 TLF196617:TLF196666 TVB196617:TVB196666 UEX196617:UEX196666 UOT196617:UOT196666 UYP196617:UYP196666 VIL196617:VIL196666 VSH196617:VSH196666 WCD196617:WCD196666 WLZ196617:WLZ196666 WVV196617:WVV196666 O262153:O262202 JJ262153:JJ262202 TF262153:TF262202 ADB262153:ADB262202 AMX262153:AMX262202 AWT262153:AWT262202 BGP262153:BGP262202 BQL262153:BQL262202 CAH262153:CAH262202 CKD262153:CKD262202 CTZ262153:CTZ262202 DDV262153:DDV262202 DNR262153:DNR262202 DXN262153:DXN262202 EHJ262153:EHJ262202 ERF262153:ERF262202 FBB262153:FBB262202 FKX262153:FKX262202 FUT262153:FUT262202 GEP262153:GEP262202 GOL262153:GOL262202 GYH262153:GYH262202 HID262153:HID262202 HRZ262153:HRZ262202 IBV262153:IBV262202 ILR262153:ILR262202 IVN262153:IVN262202 JFJ262153:JFJ262202 JPF262153:JPF262202 JZB262153:JZB262202 KIX262153:KIX262202 KST262153:KST262202 LCP262153:LCP262202 LML262153:LML262202 LWH262153:LWH262202 MGD262153:MGD262202 MPZ262153:MPZ262202 MZV262153:MZV262202 NJR262153:NJR262202 NTN262153:NTN262202 ODJ262153:ODJ262202 ONF262153:ONF262202 OXB262153:OXB262202 PGX262153:PGX262202 PQT262153:PQT262202 QAP262153:QAP262202 QKL262153:QKL262202 QUH262153:QUH262202 RED262153:RED262202 RNZ262153:RNZ262202 RXV262153:RXV262202 SHR262153:SHR262202 SRN262153:SRN262202 TBJ262153:TBJ262202 TLF262153:TLF262202 TVB262153:TVB262202 UEX262153:UEX262202 UOT262153:UOT262202 UYP262153:UYP262202 VIL262153:VIL262202 VSH262153:VSH262202 WCD262153:WCD262202 WLZ262153:WLZ262202 WVV262153:WVV262202 O327689:O327738 JJ327689:JJ327738 TF327689:TF327738 ADB327689:ADB327738 AMX327689:AMX327738 AWT327689:AWT327738 BGP327689:BGP327738 BQL327689:BQL327738 CAH327689:CAH327738 CKD327689:CKD327738 CTZ327689:CTZ327738 DDV327689:DDV327738 DNR327689:DNR327738 DXN327689:DXN327738 EHJ327689:EHJ327738 ERF327689:ERF327738 FBB327689:FBB327738 FKX327689:FKX327738 FUT327689:FUT327738 GEP327689:GEP327738 GOL327689:GOL327738 GYH327689:GYH327738 HID327689:HID327738 HRZ327689:HRZ327738 IBV327689:IBV327738 ILR327689:ILR327738 IVN327689:IVN327738 JFJ327689:JFJ327738 JPF327689:JPF327738 JZB327689:JZB327738 KIX327689:KIX327738 KST327689:KST327738 LCP327689:LCP327738 LML327689:LML327738 LWH327689:LWH327738 MGD327689:MGD327738 MPZ327689:MPZ327738 MZV327689:MZV327738 NJR327689:NJR327738 NTN327689:NTN327738 ODJ327689:ODJ327738 ONF327689:ONF327738 OXB327689:OXB327738 PGX327689:PGX327738 PQT327689:PQT327738 QAP327689:QAP327738 QKL327689:QKL327738 QUH327689:QUH327738 RED327689:RED327738 RNZ327689:RNZ327738 RXV327689:RXV327738 SHR327689:SHR327738 SRN327689:SRN327738 TBJ327689:TBJ327738 TLF327689:TLF327738 TVB327689:TVB327738 UEX327689:UEX327738 UOT327689:UOT327738 UYP327689:UYP327738 VIL327689:VIL327738 VSH327689:VSH327738 WCD327689:WCD327738 WLZ327689:WLZ327738 WVV327689:WVV327738 O393225:O393274 JJ393225:JJ393274 TF393225:TF393274 ADB393225:ADB393274 AMX393225:AMX393274 AWT393225:AWT393274 BGP393225:BGP393274 BQL393225:BQL393274 CAH393225:CAH393274 CKD393225:CKD393274 CTZ393225:CTZ393274 DDV393225:DDV393274 DNR393225:DNR393274 DXN393225:DXN393274 EHJ393225:EHJ393274 ERF393225:ERF393274 FBB393225:FBB393274 FKX393225:FKX393274 FUT393225:FUT393274 GEP393225:GEP393274 GOL393225:GOL393274 GYH393225:GYH393274 HID393225:HID393274 HRZ393225:HRZ393274 IBV393225:IBV393274 ILR393225:ILR393274 IVN393225:IVN393274 JFJ393225:JFJ393274 JPF393225:JPF393274 JZB393225:JZB393274 KIX393225:KIX393274 KST393225:KST393274 LCP393225:LCP393274 LML393225:LML393274 LWH393225:LWH393274 MGD393225:MGD393274 MPZ393225:MPZ393274 MZV393225:MZV393274 NJR393225:NJR393274 NTN393225:NTN393274 ODJ393225:ODJ393274 ONF393225:ONF393274 OXB393225:OXB393274 PGX393225:PGX393274 PQT393225:PQT393274 QAP393225:QAP393274 QKL393225:QKL393274 QUH393225:QUH393274 RED393225:RED393274 RNZ393225:RNZ393274 RXV393225:RXV393274 SHR393225:SHR393274 SRN393225:SRN393274 TBJ393225:TBJ393274 TLF393225:TLF393274 TVB393225:TVB393274 UEX393225:UEX393274 UOT393225:UOT393274 UYP393225:UYP393274 VIL393225:VIL393274 VSH393225:VSH393274 WCD393225:WCD393274 WLZ393225:WLZ393274 WVV393225:WVV393274 O458761:O458810 JJ458761:JJ458810 TF458761:TF458810 ADB458761:ADB458810 AMX458761:AMX458810 AWT458761:AWT458810 BGP458761:BGP458810 BQL458761:BQL458810 CAH458761:CAH458810 CKD458761:CKD458810 CTZ458761:CTZ458810 DDV458761:DDV458810 DNR458761:DNR458810 DXN458761:DXN458810 EHJ458761:EHJ458810 ERF458761:ERF458810 FBB458761:FBB458810 FKX458761:FKX458810 FUT458761:FUT458810 GEP458761:GEP458810 GOL458761:GOL458810 GYH458761:GYH458810 HID458761:HID458810 HRZ458761:HRZ458810 IBV458761:IBV458810 ILR458761:ILR458810 IVN458761:IVN458810 JFJ458761:JFJ458810 JPF458761:JPF458810 JZB458761:JZB458810 KIX458761:KIX458810 KST458761:KST458810 LCP458761:LCP458810 LML458761:LML458810 LWH458761:LWH458810 MGD458761:MGD458810 MPZ458761:MPZ458810 MZV458761:MZV458810 NJR458761:NJR458810 NTN458761:NTN458810 ODJ458761:ODJ458810 ONF458761:ONF458810 OXB458761:OXB458810 PGX458761:PGX458810 PQT458761:PQT458810 QAP458761:QAP458810 QKL458761:QKL458810 QUH458761:QUH458810 RED458761:RED458810 RNZ458761:RNZ458810 RXV458761:RXV458810 SHR458761:SHR458810 SRN458761:SRN458810 TBJ458761:TBJ458810 TLF458761:TLF458810 TVB458761:TVB458810 UEX458761:UEX458810 UOT458761:UOT458810 UYP458761:UYP458810 VIL458761:VIL458810 VSH458761:VSH458810 WCD458761:WCD458810 WLZ458761:WLZ458810 WVV458761:WVV458810 O524297:O524346 JJ524297:JJ524346 TF524297:TF524346 ADB524297:ADB524346 AMX524297:AMX524346 AWT524297:AWT524346 BGP524297:BGP524346 BQL524297:BQL524346 CAH524297:CAH524346 CKD524297:CKD524346 CTZ524297:CTZ524346 DDV524297:DDV524346 DNR524297:DNR524346 DXN524297:DXN524346 EHJ524297:EHJ524346 ERF524297:ERF524346 FBB524297:FBB524346 FKX524297:FKX524346 FUT524297:FUT524346 GEP524297:GEP524346 GOL524297:GOL524346 GYH524297:GYH524346 HID524297:HID524346 HRZ524297:HRZ524346 IBV524297:IBV524346 ILR524297:ILR524346 IVN524297:IVN524346 JFJ524297:JFJ524346 JPF524297:JPF524346 JZB524297:JZB524346 KIX524297:KIX524346 KST524297:KST524346 LCP524297:LCP524346 LML524297:LML524346 LWH524297:LWH524346 MGD524297:MGD524346 MPZ524297:MPZ524346 MZV524297:MZV524346 NJR524297:NJR524346 NTN524297:NTN524346 ODJ524297:ODJ524346 ONF524297:ONF524346 OXB524297:OXB524346 PGX524297:PGX524346 PQT524297:PQT524346 QAP524297:QAP524346 QKL524297:QKL524346 QUH524297:QUH524346 RED524297:RED524346 RNZ524297:RNZ524346 RXV524297:RXV524346 SHR524297:SHR524346 SRN524297:SRN524346 TBJ524297:TBJ524346 TLF524297:TLF524346 TVB524297:TVB524346 UEX524297:UEX524346 UOT524297:UOT524346 UYP524297:UYP524346 VIL524297:VIL524346 VSH524297:VSH524346 WCD524297:WCD524346 WLZ524297:WLZ524346 WVV524297:WVV524346 O589833:O589882 JJ589833:JJ589882 TF589833:TF589882 ADB589833:ADB589882 AMX589833:AMX589882 AWT589833:AWT589882 BGP589833:BGP589882 BQL589833:BQL589882 CAH589833:CAH589882 CKD589833:CKD589882 CTZ589833:CTZ589882 DDV589833:DDV589882 DNR589833:DNR589882 DXN589833:DXN589882 EHJ589833:EHJ589882 ERF589833:ERF589882 FBB589833:FBB589882 FKX589833:FKX589882 FUT589833:FUT589882 GEP589833:GEP589882 GOL589833:GOL589882 GYH589833:GYH589882 HID589833:HID589882 HRZ589833:HRZ589882 IBV589833:IBV589882 ILR589833:ILR589882 IVN589833:IVN589882 JFJ589833:JFJ589882 JPF589833:JPF589882 JZB589833:JZB589882 KIX589833:KIX589882 KST589833:KST589882 LCP589833:LCP589882 LML589833:LML589882 LWH589833:LWH589882 MGD589833:MGD589882 MPZ589833:MPZ589882 MZV589833:MZV589882 NJR589833:NJR589882 NTN589833:NTN589882 ODJ589833:ODJ589882 ONF589833:ONF589882 OXB589833:OXB589882 PGX589833:PGX589882 PQT589833:PQT589882 QAP589833:QAP589882 QKL589833:QKL589882 QUH589833:QUH589882 RED589833:RED589882 RNZ589833:RNZ589882 RXV589833:RXV589882 SHR589833:SHR589882 SRN589833:SRN589882 TBJ589833:TBJ589882 TLF589833:TLF589882 TVB589833:TVB589882 UEX589833:UEX589882 UOT589833:UOT589882 UYP589833:UYP589882 VIL589833:VIL589882 VSH589833:VSH589882 WCD589833:WCD589882 WLZ589833:WLZ589882 WVV589833:WVV589882 O655369:O655418 JJ655369:JJ655418 TF655369:TF655418 ADB655369:ADB655418 AMX655369:AMX655418 AWT655369:AWT655418 BGP655369:BGP655418 BQL655369:BQL655418 CAH655369:CAH655418 CKD655369:CKD655418 CTZ655369:CTZ655418 DDV655369:DDV655418 DNR655369:DNR655418 DXN655369:DXN655418 EHJ655369:EHJ655418 ERF655369:ERF655418 FBB655369:FBB655418 FKX655369:FKX655418 FUT655369:FUT655418 GEP655369:GEP655418 GOL655369:GOL655418 GYH655369:GYH655418 HID655369:HID655418 HRZ655369:HRZ655418 IBV655369:IBV655418 ILR655369:ILR655418 IVN655369:IVN655418 JFJ655369:JFJ655418 JPF655369:JPF655418 JZB655369:JZB655418 KIX655369:KIX655418 KST655369:KST655418 LCP655369:LCP655418 LML655369:LML655418 LWH655369:LWH655418 MGD655369:MGD655418 MPZ655369:MPZ655418 MZV655369:MZV655418 NJR655369:NJR655418 NTN655369:NTN655418 ODJ655369:ODJ655418 ONF655369:ONF655418 OXB655369:OXB655418 PGX655369:PGX655418 PQT655369:PQT655418 QAP655369:QAP655418 QKL655369:QKL655418 QUH655369:QUH655418 RED655369:RED655418 RNZ655369:RNZ655418 RXV655369:RXV655418 SHR655369:SHR655418 SRN655369:SRN655418 TBJ655369:TBJ655418 TLF655369:TLF655418 TVB655369:TVB655418 UEX655369:UEX655418 UOT655369:UOT655418 UYP655369:UYP655418 VIL655369:VIL655418 VSH655369:VSH655418 WCD655369:WCD655418 WLZ655369:WLZ655418 WVV655369:WVV655418 O720905:O720954 JJ720905:JJ720954 TF720905:TF720954 ADB720905:ADB720954 AMX720905:AMX720954 AWT720905:AWT720954 BGP720905:BGP720954 BQL720905:BQL720954 CAH720905:CAH720954 CKD720905:CKD720954 CTZ720905:CTZ720954 DDV720905:DDV720954 DNR720905:DNR720954 DXN720905:DXN720954 EHJ720905:EHJ720954 ERF720905:ERF720954 FBB720905:FBB720954 FKX720905:FKX720954 FUT720905:FUT720954 GEP720905:GEP720954 GOL720905:GOL720954 GYH720905:GYH720954 HID720905:HID720954 HRZ720905:HRZ720954 IBV720905:IBV720954 ILR720905:ILR720954 IVN720905:IVN720954 JFJ720905:JFJ720954 JPF720905:JPF720954 JZB720905:JZB720954 KIX720905:KIX720954 KST720905:KST720954 LCP720905:LCP720954 LML720905:LML720954 LWH720905:LWH720954 MGD720905:MGD720954 MPZ720905:MPZ720954 MZV720905:MZV720954 NJR720905:NJR720954 NTN720905:NTN720954 ODJ720905:ODJ720954 ONF720905:ONF720954 OXB720905:OXB720954 PGX720905:PGX720954 PQT720905:PQT720954 QAP720905:QAP720954 QKL720905:QKL720954 QUH720905:QUH720954 RED720905:RED720954 RNZ720905:RNZ720954 RXV720905:RXV720954 SHR720905:SHR720954 SRN720905:SRN720954 TBJ720905:TBJ720954 TLF720905:TLF720954 TVB720905:TVB720954 UEX720905:UEX720954 UOT720905:UOT720954 UYP720905:UYP720954 VIL720905:VIL720954 VSH720905:VSH720954 WCD720905:WCD720954 WLZ720905:WLZ720954 WVV720905:WVV720954 O786441:O786490 JJ786441:JJ786490 TF786441:TF786490 ADB786441:ADB786490 AMX786441:AMX786490 AWT786441:AWT786490 BGP786441:BGP786490 BQL786441:BQL786490 CAH786441:CAH786490 CKD786441:CKD786490 CTZ786441:CTZ786490 DDV786441:DDV786490 DNR786441:DNR786490 DXN786441:DXN786490 EHJ786441:EHJ786490 ERF786441:ERF786490 FBB786441:FBB786490 FKX786441:FKX786490 FUT786441:FUT786490 GEP786441:GEP786490 GOL786441:GOL786490 GYH786441:GYH786490 HID786441:HID786490 HRZ786441:HRZ786490 IBV786441:IBV786490 ILR786441:ILR786490 IVN786441:IVN786490 JFJ786441:JFJ786490 JPF786441:JPF786490 JZB786441:JZB786490 KIX786441:KIX786490 KST786441:KST786490 LCP786441:LCP786490 LML786441:LML786490 LWH786441:LWH786490 MGD786441:MGD786490 MPZ786441:MPZ786490 MZV786441:MZV786490 NJR786441:NJR786490 NTN786441:NTN786490 ODJ786441:ODJ786490 ONF786441:ONF786490 OXB786441:OXB786490 PGX786441:PGX786490 PQT786441:PQT786490 QAP786441:QAP786490 QKL786441:QKL786490 QUH786441:QUH786490 RED786441:RED786490 RNZ786441:RNZ786490 RXV786441:RXV786490 SHR786441:SHR786490 SRN786441:SRN786490 TBJ786441:TBJ786490 TLF786441:TLF786490 TVB786441:TVB786490 UEX786441:UEX786490 UOT786441:UOT786490 UYP786441:UYP786490 VIL786441:VIL786490 VSH786441:VSH786490 WCD786441:WCD786490 WLZ786441:WLZ786490 WVV786441:WVV786490 O851977:O852026 JJ851977:JJ852026 TF851977:TF852026 ADB851977:ADB852026 AMX851977:AMX852026 AWT851977:AWT852026 BGP851977:BGP852026 BQL851977:BQL852026 CAH851977:CAH852026 CKD851977:CKD852026 CTZ851977:CTZ852026 DDV851977:DDV852026 DNR851977:DNR852026 DXN851977:DXN852026 EHJ851977:EHJ852026 ERF851977:ERF852026 FBB851977:FBB852026 FKX851977:FKX852026 FUT851977:FUT852026 GEP851977:GEP852026 GOL851977:GOL852026 GYH851977:GYH852026 HID851977:HID852026 HRZ851977:HRZ852026 IBV851977:IBV852026 ILR851977:ILR852026 IVN851977:IVN852026 JFJ851977:JFJ852026 JPF851977:JPF852026 JZB851977:JZB852026 KIX851977:KIX852026 KST851977:KST852026 LCP851977:LCP852026 LML851977:LML852026 LWH851977:LWH852026 MGD851977:MGD852026 MPZ851977:MPZ852026 MZV851977:MZV852026 NJR851977:NJR852026 NTN851977:NTN852026 ODJ851977:ODJ852026 ONF851977:ONF852026 OXB851977:OXB852026 PGX851977:PGX852026 PQT851977:PQT852026 QAP851977:QAP852026 QKL851977:QKL852026 QUH851977:QUH852026 RED851977:RED852026 RNZ851977:RNZ852026 RXV851977:RXV852026 SHR851977:SHR852026 SRN851977:SRN852026 TBJ851977:TBJ852026 TLF851977:TLF852026 TVB851977:TVB852026 UEX851977:UEX852026 UOT851977:UOT852026 UYP851977:UYP852026 VIL851977:VIL852026 VSH851977:VSH852026 WCD851977:WCD852026 WLZ851977:WLZ852026 WVV851977:WVV852026 O917513:O917562 JJ917513:JJ917562 TF917513:TF917562 ADB917513:ADB917562 AMX917513:AMX917562 AWT917513:AWT917562 BGP917513:BGP917562 BQL917513:BQL917562 CAH917513:CAH917562 CKD917513:CKD917562 CTZ917513:CTZ917562 DDV917513:DDV917562 DNR917513:DNR917562 DXN917513:DXN917562 EHJ917513:EHJ917562 ERF917513:ERF917562 FBB917513:FBB917562 FKX917513:FKX917562 FUT917513:FUT917562 GEP917513:GEP917562 GOL917513:GOL917562 GYH917513:GYH917562 HID917513:HID917562 HRZ917513:HRZ917562 IBV917513:IBV917562 ILR917513:ILR917562 IVN917513:IVN917562 JFJ917513:JFJ917562 JPF917513:JPF917562 JZB917513:JZB917562 KIX917513:KIX917562 KST917513:KST917562 LCP917513:LCP917562 LML917513:LML917562 LWH917513:LWH917562 MGD917513:MGD917562 MPZ917513:MPZ917562 MZV917513:MZV917562 NJR917513:NJR917562 NTN917513:NTN917562 ODJ917513:ODJ917562 ONF917513:ONF917562 OXB917513:OXB917562 PGX917513:PGX917562 PQT917513:PQT917562 QAP917513:QAP917562 QKL917513:QKL917562 QUH917513:QUH917562 RED917513:RED917562 RNZ917513:RNZ917562 RXV917513:RXV917562 SHR917513:SHR917562 SRN917513:SRN917562 TBJ917513:TBJ917562 TLF917513:TLF917562 TVB917513:TVB917562 UEX917513:UEX917562 UOT917513:UOT917562 UYP917513:UYP917562 VIL917513:VIL917562 VSH917513:VSH917562 WCD917513:WCD917562 WLZ917513:WLZ917562 WVV917513:WVV917562 O983049:O983098 JJ983049:JJ983098 TF983049:TF983098 ADB983049:ADB983098 AMX983049:AMX983098 AWT983049:AWT983098 BGP983049:BGP983098 BQL983049:BQL983098 CAH983049:CAH983098 CKD983049:CKD983098 CTZ983049:CTZ983098 DDV983049:DDV983098 DNR983049:DNR983098 DXN983049:DXN983098 EHJ983049:EHJ983098 ERF983049:ERF983098 FBB983049:FBB983098 FKX983049:FKX983098 FUT983049:FUT983098 GEP983049:GEP983098 GOL983049:GOL983098 GYH983049:GYH983098 HID983049:HID983098 HRZ983049:HRZ983098 IBV983049:IBV983098 ILR983049:ILR983098 IVN983049:IVN983098 JFJ983049:JFJ983098 JPF983049:JPF983098 JZB983049:JZB983098 KIX983049:KIX983098 KST983049:KST983098 LCP983049:LCP983098 LML983049:LML983098 LWH983049:LWH983098 MGD983049:MGD983098 MPZ983049:MPZ983098 MZV983049:MZV983098 NJR983049:NJR983098 NTN983049:NTN983098 ODJ983049:ODJ983098 ONF983049:ONF983098 OXB983049:OXB983098 PGX983049:PGX983098 PQT983049:PQT983098 QAP983049:QAP983098 QKL983049:QKL983098 QUH983049:QUH983098 RED983049:RED983098 RNZ983049:RNZ983098 RXV983049:RXV983098 SHR983049:SHR983098 SRN983049:SRN983098 TBJ983049:TBJ983098 TLF983049:TLF983098 TVB983049:TVB983098 UEX983049:UEX983098 UOT983049:UOT983098 UYP983049:UYP983098 VIL983049:VIL983098 VSH983049:VSH983098 WCD983049:WCD983098 WLZ983049:WLZ983098 WVV983049:WVV983098 G65545:G65594 G131081:G131130 G196617:G196666 G262153:G262202 G327689:G327738 G393225:G393274 G458761:G458810 G524297:G524346 G589833:G589882 G655369:G655418 G720905:G720954 G786441:G786490 G851977:G852026 G917513:G917562 G983049:G983098 G9:G58" xr:uid="{3F6A9B23-0242-0C4F-A93D-6ECB224DA8A3}">
      <formula1>"Level 2, Level 1"</formula1>
    </dataValidation>
    <dataValidation type="list" allowBlank="1" showInputMessage="1" showErrorMessage="1" sqref="JP9:JP58 TL9:TL58 ADH9:ADH58 AND9:AND58 AWZ9:AWZ58 BGV9:BGV58 BQR9:BQR58 CAN9:CAN58 CKJ9:CKJ58 CUF9:CUF58 DEB9:DEB58 DNX9:DNX58 DXT9:DXT58 EHP9:EHP58 ERL9:ERL58 FBH9:FBH58 FLD9:FLD58 FUZ9:FUZ58 GEV9:GEV58 GOR9:GOR58 GYN9:GYN58 HIJ9:HIJ58 HSF9:HSF58 ICB9:ICB58 ILX9:ILX58 IVT9:IVT58 JFP9:JFP58 JPL9:JPL58 JZH9:JZH58 KJD9:KJD58 KSZ9:KSZ58 LCV9:LCV58 LMR9:LMR58 LWN9:LWN58 MGJ9:MGJ58 MQF9:MQF58 NAB9:NAB58 NJX9:NJX58 NTT9:NTT58 ODP9:ODP58 ONL9:ONL58 OXH9:OXH58 PHD9:PHD58 PQZ9:PQZ58 QAV9:QAV58 QKR9:QKR58 QUN9:QUN58 REJ9:REJ58 ROF9:ROF58 RYB9:RYB58 SHX9:SHX58 SRT9:SRT58 TBP9:TBP58 TLL9:TLL58 TVH9:TVH58 UFD9:UFD58 UOZ9:UOZ58 UYV9:UYV58 VIR9:VIR58 VSN9:VSN58 WCJ9:WCJ58 WMF9:WMF58 WWB9:WWB58 JP65545:JP65594 TL65545:TL65594 ADH65545:ADH65594 AND65545:AND65594 AWZ65545:AWZ65594 BGV65545:BGV65594 BQR65545:BQR65594 CAN65545:CAN65594 CKJ65545:CKJ65594 CUF65545:CUF65594 DEB65545:DEB65594 DNX65545:DNX65594 DXT65545:DXT65594 EHP65545:EHP65594 ERL65545:ERL65594 FBH65545:FBH65594 FLD65545:FLD65594 FUZ65545:FUZ65594 GEV65545:GEV65594 GOR65545:GOR65594 GYN65545:GYN65594 HIJ65545:HIJ65594 HSF65545:HSF65594 ICB65545:ICB65594 ILX65545:ILX65594 IVT65545:IVT65594 JFP65545:JFP65594 JPL65545:JPL65594 JZH65545:JZH65594 KJD65545:KJD65594 KSZ65545:KSZ65594 LCV65545:LCV65594 LMR65545:LMR65594 LWN65545:LWN65594 MGJ65545:MGJ65594 MQF65545:MQF65594 NAB65545:NAB65594 NJX65545:NJX65594 NTT65545:NTT65594 ODP65545:ODP65594 ONL65545:ONL65594 OXH65545:OXH65594 PHD65545:PHD65594 PQZ65545:PQZ65594 QAV65545:QAV65594 QKR65545:QKR65594 QUN65545:QUN65594 REJ65545:REJ65594 ROF65545:ROF65594 RYB65545:RYB65594 SHX65545:SHX65594 SRT65545:SRT65594 TBP65545:TBP65594 TLL65545:TLL65594 TVH65545:TVH65594 UFD65545:UFD65594 UOZ65545:UOZ65594 UYV65545:UYV65594 VIR65545:VIR65594 VSN65545:VSN65594 WCJ65545:WCJ65594 WMF65545:WMF65594 WWB65545:WWB65594 JP131081:JP131130 TL131081:TL131130 ADH131081:ADH131130 AND131081:AND131130 AWZ131081:AWZ131130 BGV131081:BGV131130 BQR131081:BQR131130 CAN131081:CAN131130 CKJ131081:CKJ131130 CUF131081:CUF131130 DEB131081:DEB131130 DNX131081:DNX131130 DXT131081:DXT131130 EHP131081:EHP131130 ERL131081:ERL131130 FBH131081:FBH131130 FLD131081:FLD131130 FUZ131081:FUZ131130 GEV131081:GEV131130 GOR131081:GOR131130 GYN131081:GYN131130 HIJ131081:HIJ131130 HSF131081:HSF131130 ICB131081:ICB131130 ILX131081:ILX131130 IVT131081:IVT131130 JFP131081:JFP131130 JPL131081:JPL131130 JZH131081:JZH131130 KJD131081:KJD131130 KSZ131081:KSZ131130 LCV131081:LCV131130 LMR131081:LMR131130 LWN131081:LWN131130 MGJ131081:MGJ131130 MQF131081:MQF131130 NAB131081:NAB131130 NJX131081:NJX131130 NTT131081:NTT131130 ODP131081:ODP131130 ONL131081:ONL131130 OXH131081:OXH131130 PHD131081:PHD131130 PQZ131081:PQZ131130 QAV131081:QAV131130 QKR131081:QKR131130 QUN131081:QUN131130 REJ131081:REJ131130 ROF131081:ROF131130 RYB131081:RYB131130 SHX131081:SHX131130 SRT131081:SRT131130 TBP131081:TBP131130 TLL131081:TLL131130 TVH131081:TVH131130 UFD131081:UFD131130 UOZ131081:UOZ131130 UYV131081:UYV131130 VIR131081:VIR131130 VSN131081:VSN131130 WCJ131081:WCJ131130 WMF131081:WMF131130 WWB131081:WWB131130 JP196617:JP196666 TL196617:TL196666 ADH196617:ADH196666 AND196617:AND196666 AWZ196617:AWZ196666 BGV196617:BGV196666 BQR196617:BQR196666 CAN196617:CAN196666 CKJ196617:CKJ196666 CUF196617:CUF196666 DEB196617:DEB196666 DNX196617:DNX196666 DXT196617:DXT196666 EHP196617:EHP196666 ERL196617:ERL196666 FBH196617:FBH196666 FLD196617:FLD196666 FUZ196617:FUZ196666 GEV196617:GEV196666 GOR196617:GOR196666 GYN196617:GYN196666 HIJ196617:HIJ196666 HSF196617:HSF196666 ICB196617:ICB196666 ILX196617:ILX196666 IVT196617:IVT196666 JFP196617:JFP196666 JPL196617:JPL196666 JZH196617:JZH196666 KJD196617:KJD196666 KSZ196617:KSZ196666 LCV196617:LCV196666 LMR196617:LMR196666 LWN196617:LWN196666 MGJ196617:MGJ196666 MQF196617:MQF196666 NAB196617:NAB196666 NJX196617:NJX196666 NTT196617:NTT196666 ODP196617:ODP196666 ONL196617:ONL196666 OXH196617:OXH196666 PHD196617:PHD196666 PQZ196617:PQZ196666 QAV196617:QAV196666 QKR196617:QKR196666 QUN196617:QUN196666 REJ196617:REJ196666 ROF196617:ROF196666 RYB196617:RYB196666 SHX196617:SHX196666 SRT196617:SRT196666 TBP196617:TBP196666 TLL196617:TLL196666 TVH196617:TVH196666 UFD196617:UFD196666 UOZ196617:UOZ196666 UYV196617:UYV196666 VIR196617:VIR196666 VSN196617:VSN196666 WCJ196617:WCJ196666 WMF196617:WMF196666 WWB196617:WWB196666 JP262153:JP262202 TL262153:TL262202 ADH262153:ADH262202 AND262153:AND262202 AWZ262153:AWZ262202 BGV262153:BGV262202 BQR262153:BQR262202 CAN262153:CAN262202 CKJ262153:CKJ262202 CUF262153:CUF262202 DEB262153:DEB262202 DNX262153:DNX262202 DXT262153:DXT262202 EHP262153:EHP262202 ERL262153:ERL262202 FBH262153:FBH262202 FLD262153:FLD262202 FUZ262153:FUZ262202 GEV262153:GEV262202 GOR262153:GOR262202 GYN262153:GYN262202 HIJ262153:HIJ262202 HSF262153:HSF262202 ICB262153:ICB262202 ILX262153:ILX262202 IVT262153:IVT262202 JFP262153:JFP262202 JPL262153:JPL262202 JZH262153:JZH262202 KJD262153:KJD262202 KSZ262153:KSZ262202 LCV262153:LCV262202 LMR262153:LMR262202 LWN262153:LWN262202 MGJ262153:MGJ262202 MQF262153:MQF262202 NAB262153:NAB262202 NJX262153:NJX262202 NTT262153:NTT262202 ODP262153:ODP262202 ONL262153:ONL262202 OXH262153:OXH262202 PHD262153:PHD262202 PQZ262153:PQZ262202 QAV262153:QAV262202 QKR262153:QKR262202 QUN262153:QUN262202 REJ262153:REJ262202 ROF262153:ROF262202 RYB262153:RYB262202 SHX262153:SHX262202 SRT262153:SRT262202 TBP262153:TBP262202 TLL262153:TLL262202 TVH262153:TVH262202 UFD262153:UFD262202 UOZ262153:UOZ262202 UYV262153:UYV262202 VIR262153:VIR262202 VSN262153:VSN262202 WCJ262153:WCJ262202 WMF262153:WMF262202 WWB262153:WWB262202 JP327689:JP327738 TL327689:TL327738 ADH327689:ADH327738 AND327689:AND327738 AWZ327689:AWZ327738 BGV327689:BGV327738 BQR327689:BQR327738 CAN327689:CAN327738 CKJ327689:CKJ327738 CUF327689:CUF327738 DEB327689:DEB327738 DNX327689:DNX327738 DXT327689:DXT327738 EHP327689:EHP327738 ERL327689:ERL327738 FBH327689:FBH327738 FLD327689:FLD327738 FUZ327689:FUZ327738 GEV327689:GEV327738 GOR327689:GOR327738 GYN327689:GYN327738 HIJ327689:HIJ327738 HSF327689:HSF327738 ICB327689:ICB327738 ILX327689:ILX327738 IVT327689:IVT327738 JFP327689:JFP327738 JPL327689:JPL327738 JZH327689:JZH327738 KJD327689:KJD327738 KSZ327689:KSZ327738 LCV327689:LCV327738 LMR327689:LMR327738 LWN327689:LWN327738 MGJ327689:MGJ327738 MQF327689:MQF327738 NAB327689:NAB327738 NJX327689:NJX327738 NTT327689:NTT327738 ODP327689:ODP327738 ONL327689:ONL327738 OXH327689:OXH327738 PHD327689:PHD327738 PQZ327689:PQZ327738 QAV327689:QAV327738 QKR327689:QKR327738 QUN327689:QUN327738 REJ327689:REJ327738 ROF327689:ROF327738 RYB327689:RYB327738 SHX327689:SHX327738 SRT327689:SRT327738 TBP327689:TBP327738 TLL327689:TLL327738 TVH327689:TVH327738 UFD327689:UFD327738 UOZ327689:UOZ327738 UYV327689:UYV327738 VIR327689:VIR327738 VSN327689:VSN327738 WCJ327689:WCJ327738 WMF327689:WMF327738 WWB327689:WWB327738 JP393225:JP393274 TL393225:TL393274 ADH393225:ADH393274 AND393225:AND393274 AWZ393225:AWZ393274 BGV393225:BGV393274 BQR393225:BQR393274 CAN393225:CAN393274 CKJ393225:CKJ393274 CUF393225:CUF393274 DEB393225:DEB393274 DNX393225:DNX393274 DXT393225:DXT393274 EHP393225:EHP393274 ERL393225:ERL393274 FBH393225:FBH393274 FLD393225:FLD393274 FUZ393225:FUZ393274 GEV393225:GEV393274 GOR393225:GOR393274 GYN393225:GYN393274 HIJ393225:HIJ393274 HSF393225:HSF393274 ICB393225:ICB393274 ILX393225:ILX393274 IVT393225:IVT393274 JFP393225:JFP393274 JPL393225:JPL393274 JZH393225:JZH393274 KJD393225:KJD393274 KSZ393225:KSZ393274 LCV393225:LCV393274 LMR393225:LMR393274 LWN393225:LWN393274 MGJ393225:MGJ393274 MQF393225:MQF393274 NAB393225:NAB393274 NJX393225:NJX393274 NTT393225:NTT393274 ODP393225:ODP393274 ONL393225:ONL393274 OXH393225:OXH393274 PHD393225:PHD393274 PQZ393225:PQZ393274 QAV393225:QAV393274 QKR393225:QKR393274 QUN393225:QUN393274 REJ393225:REJ393274 ROF393225:ROF393274 RYB393225:RYB393274 SHX393225:SHX393274 SRT393225:SRT393274 TBP393225:TBP393274 TLL393225:TLL393274 TVH393225:TVH393274 UFD393225:UFD393274 UOZ393225:UOZ393274 UYV393225:UYV393274 VIR393225:VIR393274 VSN393225:VSN393274 WCJ393225:WCJ393274 WMF393225:WMF393274 WWB393225:WWB393274 JP458761:JP458810 TL458761:TL458810 ADH458761:ADH458810 AND458761:AND458810 AWZ458761:AWZ458810 BGV458761:BGV458810 BQR458761:BQR458810 CAN458761:CAN458810 CKJ458761:CKJ458810 CUF458761:CUF458810 DEB458761:DEB458810 DNX458761:DNX458810 DXT458761:DXT458810 EHP458761:EHP458810 ERL458761:ERL458810 FBH458761:FBH458810 FLD458761:FLD458810 FUZ458761:FUZ458810 GEV458761:GEV458810 GOR458761:GOR458810 GYN458761:GYN458810 HIJ458761:HIJ458810 HSF458761:HSF458810 ICB458761:ICB458810 ILX458761:ILX458810 IVT458761:IVT458810 JFP458761:JFP458810 JPL458761:JPL458810 JZH458761:JZH458810 KJD458761:KJD458810 KSZ458761:KSZ458810 LCV458761:LCV458810 LMR458761:LMR458810 LWN458761:LWN458810 MGJ458761:MGJ458810 MQF458761:MQF458810 NAB458761:NAB458810 NJX458761:NJX458810 NTT458761:NTT458810 ODP458761:ODP458810 ONL458761:ONL458810 OXH458761:OXH458810 PHD458761:PHD458810 PQZ458761:PQZ458810 QAV458761:QAV458810 QKR458761:QKR458810 QUN458761:QUN458810 REJ458761:REJ458810 ROF458761:ROF458810 RYB458761:RYB458810 SHX458761:SHX458810 SRT458761:SRT458810 TBP458761:TBP458810 TLL458761:TLL458810 TVH458761:TVH458810 UFD458761:UFD458810 UOZ458761:UOZ458810 UYV458761:UYV458810 VIR458761:VIR458810 VSN458761:VSN458810 WCJ458761:WCJ458810 WMF458761:WMF458810 WWB458761:WWB458810 JP524297:JP524346 TL524297:TL524346 ADH524297:ADH524346 AND524297:AND524346 AWZ524297:AWZ524346 BGV524297:BGV524346 BQR524297:BQR524346 CAN524297:CAN524346 CKJ524297:CKJ524346 CUF524297:CUF524346 DEB524297:DEB524346 DNX524297:DNX524346 DXT524297:DXT524346 EHP524297:EHP524346 ERL524297:ERL524346 FBH524297:FBH524346 FLD524297:FLD524346 FUZ524297:FUZ524346 GEV524297:GEV524346 GOR524297:GOR524346 GYN524297:GYN524346 HIJ524297:HIJ524346 HSF524297:HSF524346 ICB524297:ICB524346 ILX524297:ILX524346 IVT524297:IVT524346 JFP524297:JFP524346 JPL524297:JPL524346 JZH524297:JZH524346 KJD524297:KJD524346 KSZ524297:KSZ524346 LCV524297:LCV524346 LMR524297:LMR524346 LWN524297:LWN524346 MGJ524297:MGJ524346 MQF524297:MQF524346 NAB524297:NAB524346 NJX524297:NJX524346 NTT524297:NTT524346 ODP524297:ODP524346 ONL524297:ONL524346 OXH524297:OXH524346 PHD524297:PHD524346 PQZ524297:PQZ524346 QAV524297:QAV524346 QKR524297:QKR524346 QUN524297:QUN524346 REJ524297:REJ524346 ROF524297:ROF524346 RYB524297:RYB524346 SHX524297:SHX524346 SRT524297:SRT524346 TBP524297:TBP524346 TLL524297:TLL524346 TVH524297:TVH524346 UFD524297:UFD524346 UOZ524297:UOZ524346 UYV524297:UYV524346 VIR524297:VIR524346 VSN524297:VSN524346 WCJ524297:WCJ524346 WMF524297:WMF524346 WWB524297:WWB524346 JP589833:JP589882 TL589833:TL589882 ADH589833:ADH589882 AND589833:AND589882 AWZ589833:AWZ589882 BGV589833:BGV589882 BQR589833:BQR589882 CAN589833:CAN589882 CKJ589833:CKJ589882 CUF589833:CUF589882 DEB589833:DEB589882 DNX589833:DNX589882 DXT589833:DXT589882 EHP589833:EHP589882 ERL589833:ERL589882 FBH589833:FBH589882 FLD589833:FLD589882 FUZ589833:FUZ589882 GEV589833:GEV589882 GOR589833:GOR589882 GYN589833:GYN589882 HIJ589833:HIJ589882 HSF589833:HSF589882 ICB589833:ICB589882 ILX589833:ILX589882 IVT589833:IVT589882 JFP589833:JFP589882 JPL589833:JPL589882 JZH589833:JZH589882 KJD589833:KJD589882 KSZ589833:KSZ589882 LCV589833:LCV589882 LMR589833:LMR589882 LWN589833:LWN589882 MGJ589833:MGJ589882 MQF589833:MQF589882 NAB589833:NAB589882 NJX589833:NJX589882 NTT589833:NTT589882 ODP589833:ODP589882 ONL589833:ONL589882 OXH589833:OXH589882 PHD589833:PHD589882 PQZ589833:PQZ589882 QAV589833:QAV589882 QKR589833:QKR589882 QUN589833:QUN589882 REJ589833:REJ589882 ROF589833:ROF589882 RYB589833:RYB589882 SHX589833:SHX589882 SRT589833:SRT589882 TBP589833:TBP589882 TLL589833:TLL589882 TVH589833:TVH589882 UFD589833:UFD589882 UOZ589833:UOZ589882 UYV589833:UYV589882 VIR589833:VIR589882 VSN589833:VSN589882 WCJ589833:WCJ589882 WMF589833:WMF589882 WWB589833:WWB589882 JP655369:JP655418 TL655369:TL655418 ADH655369:ADH655418 AND655369:AND655418 AWZ655369:AWZ655418 BGV655369:BGV655418 BQR655369:BQR655418 CAN655369:CAN655418 CKJ655369:CKJ655418 CUF655369:CUF655418 DEB655369:DEB655418 DNX655369:DNX655418 DXT655369:DXT655418 EHP655369:EHP655418 ERL655369:ERL655418 FBH655369:FBH655418 FLD655369:FLD655418 FUZ655369:FUZ655418 GEV655369:GEV655418 GOR655369:GOR655418 GYN655369:GYN655418 HIJ655369:HIJ655418 HSF655369:HSF655418 ICB655369:ICB655418 ILX655369:ILX655418 IVT655369:IVT655418 JFP655369:JFP655418 JPL655369:JPL655418 JZH655369:JZH655418 KJD655369:KJD655418 KSZ655369:KSZ655418 LCV655369:LCV655418 LMR655369:LMR655418 LWN655369:LWN655418 MGJ655369:MGJ655418 MQF655369:MQF655418 NAB655369:NAB655418 NJX655369:NJX655418 NTT655369:NTT655418 ODP655369:ODP655418 ONL655369:ONL655418 OXH655369:OXH655418 PHD655369:PHD655418 PQZ655369:PQZ655418 QAV655369:QAV655418 QKR655369:QKR655418 QUN655369:QUN655418 REJ655369:REJ655418 ROF655369:ROF655418 RYB655369:RYB655418 SHX655369:SHX655418 SRT655369:SRT655418 TBP655369:TBP655418 TLL655369:TLL655418 TVH655369:TVH655418 UFD655369:UFD655418 UOZ655369:UOZ655418 UYV655369:UYV655418 VIR655369:VIR655418 VSN655369:VSN655418 WCJ655369:WCJ655418 WMF655369:WMF655418 WWB655369:WWB655418 JP720905:JP720954 TL720905:TL720954 ADH720905:ADH720954 AND720905:AND720954 AWZ720905:AWZ720954 BGV720905:BGV720954 BQR720905:BQR720954 CAN720905:CAN720954 CKJ720905:CKJ720954 CUF720905:CUF720954 DEB720905:DEB720954 DNX720905:DNX720954 DXT720905:DXT720954 EHP720905:EHP720954 ERL720905:ERL720954 FBH720905:FBH720954 FLD720905:FLD720954 FUZ720905:FUZ720954 GEV720905:GEV720954 GOR720905:GOR720954 GYN720905:GYN720954 HIJ720905:HIJ720954 HSF720905:HSF720954 ICB720905:ICB720954 ILX720905:ILX720954 IVT720905:IVT720954 JFP720905:JFP720954 JPL720905:JPL720954 JZH720905:JZH720954 KJD720905:KJD720954 KSZ720905:KSZ720954 LCV720905:LCV720954 LMR720905:LMR720954 LWN720905:LWN720954 MGJ720905:MGJ720954 MQF720905:MQF720954 NAB720905:NAB720954 NJX720905:NJX720954 NTT720905:NTT720954 ODP720905:ODP720954 ONL720905:ONL720954 OXH720905:OXH720954 PHD720905:PHD720954 PQZ720905:PQZ720954 QAV720905:QAV720954 QKR720905:QKR720954 QUN720905:QUN720954 REJ720905:REJ720954 ROF720905:ROF720954 RYB720905:RYB720954 SHX720905:SHX720954 SRT720905:SRT720954 TBP720905:TBP720954 TLL720905:TLL720954 TVH720905:TVH720954 UFD720905:UFD720954 UOZ720905:UOZ720954 UYV720905:UYV720954 VIR720905:VIR720954 VSN720905:VSN720954 WCJ720905:WCJ720954 WMF720905:WMF720954 WWB720905:WWB720954 JP786441:JP786490 TL786441:TL786490 ADH786441:ADH786490 AND786441:AND786490 AWZ786441:AWZ786490 BGV786441:BGV786490 BQR786441:BQR786490 CAN786441:CAN786490 CKJ786441:CKJ786490 CUF786441:CUF786490 DEB786441:DEB786490 DNX786441:DNX786490 DXT786441:DXT786490 EHP786441:EHP786490 ERL786441:ERL786490 FBH786441:FBH786490 FLD786441:FLD786490 FUZ786441:FUZ786490 GEV786441:GEV786490 GOR786441:GOR786490 GYN786441:GYN786490 HIJ786441:HIJ786490 HSF786441:HSF786490 ICB786441:ICB786490 ILX786441:ILX786490 IVT786441:IVT786490 JFP786441:JFP786490 JPL786441:JPL786490 JZH786441:JZH786490 KJD786441:KJD786490 KSZ786441:KSZ786490 LCV786441:LCV786490 LMR786441:LMR786490 LWN786441:LWN786490 MGJ786441:MGJ786490 MQF786441:MQF786490 NAB786441:NAB786490 NJX786441:NJX786490 NTT786441:NTT786490 ODP786441:ODP786490 ONL786441:ONL786490 OXH786441:OXH786490 PHD786441:PHD786490 PQZ786441:PQZ786490 QAV786441:QAV786490 QKR786441:QKR786490 QUN786441:QUN786490 REJ786441:REJ786490 ROF786441:ROF786490 RYB786441:RYB786490 SHX786441:SHX786490 SRT786441:SRT786490 TBP786441:TBP786490 TLL786441:TLL786490 TVH786441:TVH786490 UFD786441:UFD786490 UOZ786441:UOZ786490 UYV786441:UYV786490 VIR786441:VIR786490 VSN786441:VSN786490 WCJ786441:WCJ786490 WMF786441:WMF786490 WWB786441:WWB786490 JP851977:JP852026 TL851977:TL852026 ADH851977:ADH852026 AND851977:AND852026 AWZ851977:AWZ852026 BGV851977:BGV852026 BQR851977:BQR852026 CAN851977:CAN852026 CKJ851977:CKJ852026 CUF851977:CUF852026 DEB851977:DEB852026 DNX851977:DNX852026 DXT851977:DXT852026 EHP851977:EHP852026 ERL851977:ERL852026 FBH851977:FBH852026 FLD851977:FLD852026 FUZ851977:FUZ852026 GEV851977:GEV852026 GOR851977:GOR852026 GYN851977:GYN852026 HIJ851977:HIJ852026 HSF851977:HSF852026 ICB851977:ICB852026 ILX851977:ILX852026 IVT851977:IVT852026 JFP851977:JFP852026 JPL851977:JPL852026 JZH851977:JZH852026 KJD851977:KJD852026 KSZ851977:KSZ852026 LCV851977:LCV852026 LMR851977:LMR852026 LWN851977:LWN852026 MGJ851977:MGJ852026 MQF851977:MQF852026 NAB851977:NAB852026 NJX851977:NJX852026 NTT851977:NTT852026 ODP851977:ODP852026 ONL851977:ONL852026 OXH851977:OXH852026 PHD851977:PHD852026 PQZ851977:PQZ852026 QAV851977:QAV852026 QKR851977:QKR852026 QUN851977:QUN852026 REJ851977:REJ852026 ROF851977:ROF852026 RYB851977:RYB852026 SHX851977:SHX852026 SRT851977:SRT852026 TBP851977:TBP852026 TLL851977:TLL852026 TVH851977:TVH852026 UFD851977:UFD852026 UOZ851977:UOZ852026 UYV851977:UYV852026 VIR851977:VIR852026 VSN851977:VSN852026 WCJ851977:WCJ852026 WMF851977:WMF852026 WWB851977:WWB852026 JP917513:JP917562 TL917513:TL917562 ADH917513:ADH917562 AND917513:AND917562 AWZ917513:AWZ917562 BGV917513:BGV917562 BQR917513:BQR917562 CAN917513:CAN917562 CKJ917513:CKJ917562 CUF917513:CUF917562 DEB917513:DEB917562 DNX917513:DNX917562 DXT917513:DXT917562 EHP917513:EHP917562 ERL917513:ERL917562 FBH917513:FBH917562 FLD917513:FLD917562 FUZ917513:FUZ917562 GEV917513:GEV917562 GOR917513:GOR917562 GYN917513:GYN917562 HIJ917513:HIJ917562 HSF917513:HSF917562 ICB917513:ICB917562 ILX917513:ILX917562 IVT917513:IVT917562 JFP917513:JFP917562 JPL917513:JPL917562 JZH917513:JZH917562 KJD917513:KJD917562 KSZ917513:KSZ917562 LCV917513:LCV917562 LMR917513:LMR917562 LWN917513:LWN917562 MGJ917513:MGJ917562 MQF917513:MQF917562 NAB917513:NAB917562 NJX917513:NJX917562 NTT917513:NTT917562 ODP917513:ODP917562 ONL917513:ONL917562 OXH917513:OXH917562 PHD917513:PHD917562 PQZ917513:PQZ917562 QAV917513:QAV917562 QKR917513:QKR917562 QUN917513:QUN917562 REJ917513:REJ917562 ROF917513:ROF917562 RYB917513:RYB917562 SHX917513:SHX917562 SRT917513:SRT917562 TBP917513:TBP917562 TLL917513:TLL917562 TVH917513:TVH917562 UFD917513:UFD917562 UOZ917513:UOZ917562 UYV917513:UYV917562 VIR917513:VIR917562 VSN917513:VSN917562 WCJ917513:WCJ917562 WMF917513:WMF917562 WWB917513:WWB917562 JP983049:JP983098 TL983049:TL983098 ADH983049:ADH983098 AND983049:AND983098 AWZ983049:AWZ983098 BGV983049:BGV983098 BQR983049:BQR983098 CAN983049:CAN983098 CKJ983049:CKJ983098 CUF983049:CUF983098 DEB983049:DEB983098 DNX983049:DNX983098 DXT983049:DXT983098 EHP983049:EHP983098 ERL983049:ERL983098 FBH983049:FBH983098 FLD983049:FLD983098 FUZ983049:FUZ983098 GEV983049:GEV983098 GOR983049:GOR983098 GYN983049:GYN983098 HIJ983049:HIJ983098 HSF983049:HSF983098 ICB983049:ICB983098 ILX983049:ILX983098 IVT983049:IVT983098 JFP983049:JFP983098 JPL983049:JPL983098 JZH983049:JZH983098 KJD983049:KJD983098 KSZ983049:KSZ983098 LCV983049:LCV983098 LMR983049:LMR983098 LWN983049:LWN983098 MGJ983049:MGJ983098 MQF983049:MQF983098 NAB983049:NAB983098 NJX983049:NJX983098 NTT983049:NTT983098 ODP983049:ODP983098 ONL983049:ONL983098 OXH983049:OXH983098 PHD983049:PHD983098 PQZ983049:PQZ983098 QAV983049:QAV983098 QKR983049:QKR983098 QUN983049:QUN983098 REJ983049:REJ983098 ROF983049:ROF983098 RYB983049:RYB983098 SHX983049:SHX983098 SRT983049:SRT983098 TBP983049:TBP983098 TLL983049:TLL983098 TVH983049:TVH983098 UFD983049:UFD983098 UOZ983049:UOZ983098 UYV983049:UYV983098 VIR983049:VIR983098 VSN983049:VSN983098 WCJ983049:WCJ983098 WMF983049:WMF983098 WWB983049:WWB983098" xr:uid="{ECEE49E8-D691-CB41-A256-BDC080645CA2}">
      <formula1>"Holešov,Klatovy"</formula1>
    </dataValidation>
    <dataValidation type="list" allowBlank="1" showInputMessage="1" showErrorMessage="1" sqref="F9:F58" xr:uid="{7B557AAD-9FD6-9547-9B08-478172DFB0AA}">
      <formula1>"A,B"</formula1>
    </dataValidation>
  </dataValidations>
  <pageMargins left="0.7" right="0.7" top="0.75" bottom="0.75" header="0.3" footer="0.3"/>
  <pageSetup scale="64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48FD-BC65-554E-9792-8D844F077D4D}">
  <sheetPr>
    <tabColor rgb="FF92D050"/>
    <pageSetUpPr fitToPage="1"/>
  </sheetPr>
  <dimension ref="A1:P86"/>
  <sheetViews>
    <sheetView topLeftCell="A31" zoomScale="110" zoomScaleNormal="110" workbookViewId="0">
      <selection activeCell="D15" sqref="D15"/>
    </sheetView>
  </sheetViews>
  <sheetFormatPr baseColWidth="10" defaultColWidth="8.83203125" defaultRowHeight="15" x14ac:dyDescent="0.15"/>
  <cols>
    <col min="1" max="1" width="6.6640625" style="115" customWidth="1"/>
    <col min="2" max="2" width="30.6640625" style="115" bestFit="1" customWidth="1"/>
    <col min="3" max="3" width="34.33203125" style="115" customWidth="1"/>
    <col min="4" max="4" width="15" style="115" customWidth="1"/>
    <col min="5" max="5" width="13" style="115" customWidth="1"/>
    <col min="6" max="6" width="11.6640625" style="115" customWidth="1"/>
    <col min="7" max="7" width="11.6640625" style="136" customWidth="1"/>
    <col min="8" max="8" width="11.6640625" style="115" customWidth="1"/>
    <col min="9" max="9" width="7.33203125" style="115" customWidth="1"/>
    <col min="10" max="10" width="9.6640625" style="115" customWidth="1"/>
    <col min="11" max="11" width="8.83203125" style="115"/>
    <col min="12" max="12" width="13" style="115" customWidth="1"/>
    <col min="13" max="13" width="16.6640625" style="115" customWidth="1"/>
    <col min="14" max="14" width="18" style="115" customWidth="1"/>
    <col min="15" max="15" width="8.6640625" style="115" customWidth="1"/>
    <col min="16" max="16384" width="8.83203125" style="115"/>
  </cols>
  <sheetData>
    <row r="1" spans="1:16" ht="16" thickBot="1" x14ac:dyDescent="0.2"/>
    <row r="2" spans="1:16" ht="16" thickBot="1" x14ac:dyDescent="0.2">
      <c r="B2" s="320" t="s">
        <v>77</v>
      </c>
      <c r="C2" s="457">
        <f>Fakturace!B2</f>
        <v>0</v>
      </c>
      <c r="D2" s="458"/>
    </row>
    <row r="3" spans="1:16" ht="16" thickBot="1" x14ac:dyDescent="0.2">
      <c r="A3" s="159"/>
      <c r="C3" s="156"/>
      <c r="D3" s="160"/>
      <c r="E3" s="169"/>
      <c r="F3" s="169"/>
      <c r="G3" s="170"/>
      <c r="H3" s="171"/>
    </row>
    <row r="4" spans="1:16" x14ac:dyDescent="0.15">
      <c r="A4" s="172" t="s">
        <v>28</v>
      </c>
      <c r="B4" s="173" t="s">
        <v>88</v>
      </c>
      <c r="C4" s="174" t="s">
        <v>29</v>
      </c>
      <c r="D4" s="174" t="s">
        <v>30</v>
      </c>
      <c r="E4" s="174" t="s">
        <v>52</v>
      </c>
      <c r="F4" s="174" t="s">
        <v>31</v>
      </c>
      <c r="G4" s="174" t="s">
        <v>32</v>
      </c>
      <c r="H4" s="174" t="s">
        <v>13</v>
      </c>
      <c r="I4" s="175" t="s">
        <v>8</v>
      </c>
    </row>
    <row r="5" spans="1:16" ht="16" thickBot="1" x14ac:dyDescent="0.2">
      <c r="A5" s="176"/>
      <c r="B5" s="177"/>
      <c r="C5" s="177"/>
      <c r="D5" s="178"/>
      <c r="E5" s="179"/>
      <c r="F5" s="180"/>
      <c r="G5" s="181" t="s">
        <v>33</v>
      </c>
      <c r="H5" s="182">
        <v>200</v>
      </c>
      <c r="I5" s="311" t="s">
        <v>53</v>
      </c>
      <c r="J5" s="183"/>
    </row>
    <row r="6" spans="1:16" x14ac:dyDescent="0.15">
      <c r="A6" s="184">
        <v>1</v>
      </c>
      <c r="B6" s="185" t="s">
        <v>61</v>
      </c>
      <c r="C6" s="186"/>
      <c r="D6" s="186"/>
      <c r="E6" s="187"/>
      <c r="F6" s="187"/>
      <c r="G6" s="187"/>
      <c r="H6" s="308">
        <f t="shared" ref="H6:H37" si="0">IF(D6="",0,$H$5)</f>
        <v>0</v>
      </c>
      <c r="I6" s="346">
        <f t="shared" ref="I6:I37" si="1">IF(D6="",0,1)</f>
        <v>0</v>
      </c>
      <c r="J6" s="188"/>
      <c r="K6" s="462" t="s">
        <v>75</v>
      </c>
      <c r="L6" s="463"/>
      <c r="M6" s="466"/>
      <c r="N6" s="467"/>
      <c r="O6" s="467"/>
      <c r="P6" s="468"/>
    </row>
    <row r="7" spans="1:16" ht="16" thickBot="1" x14ac:dyDescent="0.2">
      <c r="A7" s="189">
        <v>2</v>
      </c>
      <c r="B7" s="190" t="s">
        <v>61</v>
      </c>
      <c r="C7" s="187"/>
      <c r="D7" s="187"/>
      <c r="E7" s="187"/>
      <c r="F7" s="187"/>
      <c r="G7" s="187"/>
      <c r="H7" s="308">
        <f t="shared" si="0"/>
        <v>0</v>
      </c>
      <c r="I7" s="347">
        <f t="shared" si="1"/>
        <v>0</v>
      </c>
      <c r="J7" s="188"/>
      <c r="K7" s="464" t="s">
        <v>76</v>
      </c>
      <c r="L7" s="465"/>
      <c r="M7" s="469"/>
      <c r="N7" s="470"/>
      <c r="O7" s="470"/>
      <c r="P7" s="471"/>
    </row>
    <row r="8" spans="1:16" ht="16" thickBot="1" x14ac:dyDescent="0.2">
      <c r="A8" s="189">
        <v>3</v>
      </c>
      <c r="B8" s="190" t="s">
        <v>61</v>
      </c>
      <c r="C8" s="187"/>
      <c r="D8" s="187"/>
      <c r="E8" s="187"/>
      <c r="F8" s="187"/>
      <c r="G8" s="187"/>
      <c r="H8" s="308">
        <f t="shared" si="0"/>
        <v>0</v>
      </c>
      <c r="I8" s="347">
        <f t="shared" si="1"/>
        <v>0</v>
      </c>
      <c r="J8" s="188"/>
      <c r="K8" s="381"/>
      <c r="L8" s="381"/>
      <c r="M8" s="381"/>
      <c r="N8" s="381"/>
      <c r="O8" s="381"/>
      <c r="P8" s="381"/>
    </row>
    <row r="9" spans="1:16" ht="16" x14ac:dyDescent="0.2">
      <c r="A9" s="189">
        <v>4</v>
      </c>
      <c r="B9" s="190" t="s">
        <v>61</v>
      </c>
      <c r="C9" s="187"/>
      <c r="D9" s="187"/>
      <c r="E9" s="187"/>
      <c r="F9" s="187"/>
      <c r="G9" s="187"/>
      <c r="H9" s="308">
        <f t="shared" si="0"/>
        <v>0</v>
      </c>
      <c r="I9" s="347">
        <f t="shared" si="1"/>
        <v>0</v>
      </c>
      <c r="J9" s="188"/>
      <c r="K9" s="459" t="s">
        <v>100</v>
      </c>
      <c r="L9" s="460"/>
      <c r="M9" s="460"/>
      <c r="N9" s="460"/>
      <c r="O9" s="461"/>
      <c r="P9" s="383">
        <v>2024</v>
      </c>
    </row>
    <row r="10" spans="1:16" ht="17" thickBot="1" x14ac:dyDescent="0.2">
      <c r="A10" s="189">
        <v>5</v>
      </c>
      <c r="B10" s="190" t="s">
        <v>61</v>
      </c>
      <c r="C10" s="187"/>
      <c r="D10" s="187"/>
      <c r="E10" s="187"/>
      <c r="F10" s="187"/>
      <c r="G10" s="187"/>
      <c r="H10" s="308">
        <f t="shared" si="0"/>
        <v>0</v>
      </c>
      <c r="I10" s="347">
        <f t="shared" si="1"/>
        <v>0</v>
      </c>
      <c r="J10" s="188"/>
      <c r="K10" s="384"/>
      <c r="L10" s="385" t="s">
        <v>90</v>
      </c>
      <c r="M10" s="385" t="s">
        <v>91</v>
      </c>
      <c r="N10" s="295" t="s">
        <v>3</v>
      </c>
      <c r="O10" s="295" t="s">
        <v>92</v>
      </c>
      <c r="P10" s="323" t="s">
        <v>93</v>
      </c>
    </row>
    <row r="11" spans="1:16" ht="16" x14ac:dyDescent="0.15">
      <c r="A11" s="189">
        <v>6</v>
      </c>
      <c r="B11" s="190" t="s">
        <v>61</v>
      </c>
      <c r="C11" s="187"/>
      <c r="D11" s="187"/>
      <c r="E11" s="187"/>
      <c r="F11" s="187"/>
      <c r="G11" s="187"/>
      <c r="H11" s="308">
        <f t="shared" si="0"/>
        <v>0</v>
      </c>
      <c r="I11" s="347">
        <f t="shared" si="1"/>
        <v>0</v>
      </c>
      <c r="J11" s="188"/>
      <c r="K11" s="386">
        <v>1</v>
      </c>
      <c r="L11" s="328"/>
      <c r="M11" s="328"/>
      <c r="N11" s="328"/>
      <c r="O11" s="329"/>
      <c r="P11" s="326" t="str">
        <f>IF($O11="","",IF($O11="","",IF(13&gt;0,$P$9-$O11,$P$9-$O11-1)))</f>
        <v/>
      </c>
    </row>
    <row r="12" spans="1:16" ht="16" x14ac:dyDescent="0.15">
      <c r="A12" s="189">
        <v>7</v>
      </c>
      <c r="B12" s="190" t="s">
        <v>61</v>
      </c>
      <c r="C12" s="187"/>
      <c r="D12" s="187"/>
      <c r="E12" s="187"/>
      <c r="F12" s="187"/>
      <c r="G12" s="187"/>
      <c r="H12" s="308">
        <f t="shared" si="0"/>
        <v>0</v>
      </c>
      <c r="I12" s="347">
        <f t="shared" si="1"/>
        <v>0</v>
      </c>
      <c r="J12" s="188"/>
      <c r="K12" s="387">
        <v>2</v>
      </c>
      <c r="L12" s="330"/>
      <c r="M12" s="330"/>
      <c r="N12" s="331"/>
      <c r="O12" s="332"/>
      <c r="P12" s="326" t="str">
        <f t="shared" ref="P12:P20" si="2">IF($O12="","",IF($O12="","",IF(13&gt;0,$P$9-$O12,$P$9-$O12-1)))</f>
        <v/>
      </c>
    </row>
    <row r="13" spans="1:16" ht="16" x14ac:dyDescent="0.15">
      <c r="A13" s="189">
        <v>8</v>
      </c>
      <c r="B13" s="190" t="s">
        <v>61</v>
      </c>
      <c r="C13" s="187"/>
      <c r="D13" s="187"/>
      <c r="E13" s="187"/>
      <c r="F13" s="187"/>
      <c r="G13" s="187"/>
      <c r="H13" s="308">
        <f t="shared" si="0"/>
        <v>0</v>
      </c>
      <c r="I13" s="347">
        <f t="shared" si="1"/>
        <v>0</v>
      </c>
      <c r="J13" s="188"/>
      <c r="K13" s="387">
        <v>3</v>
      </c>
      <c r="L13" s="330"/>
      <c r="M13" s="330"/>
      <c r="N13" s="331"/>
      <c r="O13" s="332"/>
      <c r="P13" s="326" t="str">
        <f t="shared" si="2"/>
        <v/>
      </c>
    </row>
    <row r="14" spans="1:16" ht="16" x14ac:dyDescent="0.15">
      <c r="A14" s="189">
        <v>9</v>
      </c>
      <c r="B14" s="190" t="s">
        <v>61</v>
      </c>
      <c r="C14" s="187"/>
      <c r="D14" s="187"/>
      <c r="E14" s="187"/>
      <c r="F14" s="187"/>
      <c r="G14" s="187"/>
      <c r="H14" s="308">
        <f t="shared" si="0"/>
        <v>0</v>
      </c>
      <c r="I14" s="347">
        <f t="shared" si="1"/>
        <v>0</v>
      </c>
      <c r="J14" s="188"/>
      <c r="K14" s="387">
        <v>4</v>
      </c>
      <c r="L14" s="330"/>
      <c r="M14" s="330"/>
      <c r="N14" s="331"/>
      <c r="O14" s="332"/>
      <c r="P14" s="326" t="str">
        <f t="shared" si="2"/>
        <v/>
      </c>
    </row>
    <row r="15" spans="1:16" ht="16" x14ac:dyDescent="0.15">
      <c r="A15" s="189">
        <v>10</v>
      </c>
      <c r="B15" s="190" t="s">
        <v>61</v>
      </c>
      <c r="C15" s="187"/>
      <c r="D15" s="187"/>
      <c r="E15" s="187"/>
      <c r="F15" s="187"/>
      <c r="G15" s="187"/>
      <c r="H15" s="308">
        <f t="shared" si="0"/>
        <v>0</v>
      </c>
      <c r="I15" s="347">
        <f t="shared" si="1"/>
        <v>0</v>
      </c>
      <c r="J15" s="188"/>
      <c r="K15" s="387">
        <v>5</v>
      </c>
      <c r="L15" s="330"/>
      <c r="M15" s="330"/>
      <c r="N15" s="331"/>
      <c r="O15" s="332"/>
      <c r="P15" s="326" t="str">
        <f t="shared" si="2"/>
        <v/>
      </c>
    </row>
    <row r="16" spans="1:16" ht="16" x14ac:dyDescent="0.15">
      <c r="A16" s="189">
        <v>11</v>
      </c>
      <c r="B16" s="190" t="s">
        <v>61</v>
      </c>
      <c r="C16" s="187"/>
      <c r="D16" s="187"/>
      <c r="E16" s="187"/>
      <c r="F16" s="187"/>
      <c r="G16" s="187"/>
      <c r="H16" s="308">
        <f t="shared" si="0"/>
        <v>0</v>
      </c>
      <c r="I16" s="347">
        <f t="shared" si="1"/>
        <v>0</v>
      </c>
      <c r="J16" s="188"/>
      <c r="K16" s="387">
        <v>6</v>
      </c>
      <c r="L16" s="330"/>
      <c r="M16" s="330"/>
      <c r="N16" s="331"/>
      <c r="O16" s="332"/>
      <c r="P16" s="326" t="str">
        <f t="shared" si="2"/>
        <v/>
      </c>
    </row>
    <row r="17" spans="1:16" ht="16" x14ac:dyDescent="0.15">
      <c r="A17" s="189">
        <v>12</v>
      </c>
      <c r="B17" s="190" t="s">
        <v>61</v>
      </c>
      <c r="C17" s="187"/>
      <c r="D17" s="187"/>
      <c r="E17" s="187"/>
      <c r="F17" s="187"/>
      <c r="G17" s="187"/>
      <c r="H17" s="308">
        <f t="shared" si="0"/>
        <v>0</v>
      </c>
      <c r="I17" s="347">
        <f t="shared" si="1"/>
        <v>0</v>
      </c>
      <c r="J17" s="188"/>
      <c r="K17" s="387">
        <v>7</v>
      </c>
      <c r="L17" s="330"/>
      <c r="M17" s="330"/>
      <c r="N17" s="331"/>
      <c r="O17" s="332"/>
      <c r="P17" s="326" t="str">
        <f t="shared" si="2"/>
        <v/>
      </c>
    </row>
    <row r="18" spans="1:16" ht="16" x14ac:dyDescent="0.15">
      <c r="A18" s="189">
        <v>13</v>
      </c>
      <c r="B18" s="190" t="s">
        <v>61</v>
      </c>
      <c r="C18" s="187"/>
      <c r="D18" s="187"/>
      <c r="E18" s="187"/>
      <c r="F18" s="187"/>
      <c r="G18" s="187"/>
      <c r="H18" s="308">
        <f t="shared" si="0"/>
        <v>0</v>
      </c>
      <c r="I18" s="347">
        <f t="shared" si="1"/>
        <v>0</v>
      </c>
      <c r="J18" s="188"/>
      <c r="K18" s="387">
        <v>8</v>
      </c>
      <c r="L18" s="330"/>
      <c r="M18" s="330"/>
      <c r="N18" s="331"/>
      <c r="O18" s="332"/>
      <c r="P18" s="326" t="str">
        <f t="shared" si="2"/>
        <v/>
      </c>
    </row>
    <row r="19" spans="1:16" ht="16" x14ac:dyDescent="0.15">
      <c r="A19" s="189">
        <v>14</v>
      </c>
      <c r="B19" s="190" t="s">
        <v>61</v>
      </c>
      <c r="C19" s="187"/>
      <c r="D19" s="187"/>
      <c r="E19" s="187"/>
      <c r="F19" s="187"/>
      <c r="G19" s="187"/>
      <c r="H19" s="308">
        <f t="shared" si="0"/>
        <v>0</v>
      </c>
      <c r="I19" s="347">
        <f t="shared" si="1"/>
        <v>0</v>
      </c>
      <c r="J19" s="188"/>
      <c r="K19" s="387">
        <v>9</v>
      </c>
      <c r="L19" s="330"/>
      <c r="M19" s="330"/>
      <c r="N19" s="331"/>
      <c r="O19" s="332"/>
      <c r="P19" s="326" t="str">
        <f t="shared" si="2"/>
        <v/>
      </c>
    </row>
    <row r="20" spans="1:16" ht="17" thickBot="1" x14ac:dyDescent="0.2">
      <c r="A20" s="189">
        <v>15</v>
      </c>
      <c r="B20" s="190" t="s">
        <v>61</v>
      </c>
      <c r="C20" s="187"/>
      <c r="D20" s="187"/>
      <c r="E20" s="187"/>
      <c r="F20" s="187"/>
      <c r="G20" s="187"/>
      <c r="H20" s="308">
        <f t="shared" si="0"/>
        <v>0</v>
      </c>
      <c r="I20" s="347">
        <f t="shared" si="1"/>
        <v>0</v>
      </c>
      <c r="J20" s="188"/>
      <c r="K20" s="384">
        <v>10</v>
      </c>
      <c r="L20" s="333"/>
      <c r="M20" s="333"/>
      <c r="N20" s="334"/>
      <c r="O20" s="335"/>
      <c r="P20" s="327" t="str">
        <f t="shared" si="2"/>
        <v/>
      </c>
    </row>
    <row r="21" spans="1:16" x14ac:dyDescent="0.15">
      <c r="A21" s="189">
        <v>16</v>
      </c>
      <c r="B21" s="190" t="s">
        <v>61</v>
      </c>
      <c r="C21" s="187"/>
      <c r="D21" s="187"/>
      <c r="E21" s="187"/>
      <c r="F21" s="187"/>
      <c r="G21" s="187"/>
      <c r="H21" s="308">
        <f t="shared" si="0"/>
        <v>0</v>
      </c>
      <c r="I21" s="347">
        <f t="shared" si="1"/>
        <v>0</v>
      </c>
      <c r="J21" s="188"/>
      <c r="K21" s="381"/>
      <c r="L21" s="381"/>
      <c r="M21" s="381"/>
      <c r="N21" s="381"/>
      <c r="O21" s="381"/>
      <c r="P21" s="381"/>
    </row>
    <row r="22" spans="1:16" x14ac:dyDescent="0.15">
      <c r="A22" s="189">
        <v>17</v>
      </c>
      <c r="B22" s="190" t="s">
        <v>61</v>
      </c>
      <c r="C22" s="187"/>
      <c r="D22" s="187"/>
      <c r="E22" s="187"/>
      <c r="F22" s="187"/>
      <c r="G22" s="187"/>
      <c r="H22" s="308">
        <f t="shared" si="0"/>
        <v>0</v>
      </c>
      <c r="I22" s="347">
        <f t="shared" si="1"/>
        <v>0</v>
      </c>
      <c r="J22" s="188"/>
      <c r="K22" s="381"/>
      <c r="L22" s="381"/>
      <c r="M22" s="381"/>
      <c r="N22" s="381"/>
      <c r="O22" s="381"/>
      <c r="P22" s="381"/>
    </row>
    <row r="23" spans="1:16" x14ac:dyDescent="0.15">
      <c r="A23" s="189">
        <v>18</v>
      </c>
      <c r="B23" s="190" t="s">
        <v>61</v>
      </c>
      <c r="C23" s="187"/>
      <c r="D23" s="187"/>
      <c r="E23" s="187"/>
      <c r="F23" s="187"/>
      <c r="G23" s="187"/>
      <c r="H23" s="308">
        <f t="shared" si="0"/>
        <v>0</v>
      </c>
      <c r="I23" s="347">
        <f t="shared" si="1"/>
        <v>0</v>
      </c>
      <c r="J23" s="188"/>
      <c r="K23" s="381"/>
      <c r="L23" s="381"/>
      <c r="M23" s="381"/>
      <c r="N23" s="381"/>
      <c r="O23" s="381"/>
      <c r="P23" s="381"/>
    </row>
    <row r="24" spans="1:16" x14ac:dyDescent="0.15">
      <c r="A24" s="189">
        <v>19</v>
      </c>
      <c r="B24" s="190" t="s">
        <v>61</v>
      </c>
      <c r="C24" s="187"/>
      <c r="D24" s="187"/>
      <c r="E24" s="187"/>
      <c r="F24" s="187"/>
      <c r="G24" s="187"/>
      <c r="H24" s="308">
        <f t="shared" si="0"/>
        <v>0</v>
      </c>
      <c r="I24" s="347">
        <f t="shared" si="1"/>
        <v>0</v>
      </c>
      <c r="J24" s="188"/>
      <c r="K24" s="381"/>
      <c r="L24" s="381"/>
      <c r="M24" s="381"/>
      <c r="N24" s="381"/>
      <c r="O24" s="381"/>
      <c r="P24" s="381"/>
    </row>
    <row r="25" spans="1:16" x14ac:dyDescent="0.15">
      <c r="A25" s="189">
        <v>20</v>
      </c>
      <c r="B25" s="190" t="s">
        <v>61</v>
      </c>
      <c r="C25" s="187"/>
      <c r="D25" s="187"/>
      <c r="E25" s="187"/>
      <c r="F25" s="187"/>
      <c r="G25" s="187"/>
      <c r="H25" s="308">
        <f t="shared" si="0"/>
        <v>0</v>
      </c>
      <c r="I25" s="347">
        <f t="shared" si="1"/>
        <v>0</v>
      </c>
      <c r="J25" s="188"/>
      <c r="K25" s="381"/>
      <c r="L25" s="381"/>
      <c r="M25" s="381"/>
      <c r="N25" s="381"/>
      <c r="O25" s="381"/>
      <c r="P25" s="381"/>
    </row>
    <row r="26" spans="1:16" x14ac:dyDescent="0.15">
      <c r="A26" s="189">
        <v>21</v>
      </c>
      <c r="B26" s="190" t="s">
        <v>61</v>
      </c>
      <c r="C26" s="187"/>
      <c r="D26" s="187"/>
      <c r="E26" s="187"/>
      <c r="F26" s="187"/>
      <c r="G26" s="187"/>
      <c r="H26" s="308">
        <f t="shared" si="0"/>
        <v>0</v>
      </c>
      <c r="I26" s="347">
        <f t="shared" si="1"/>
        <v>0</v>
      </c>
      <c r="J26" s="188"/>
      <c r="K26" s="381"/>
      <c r="L26" s="381"/>
      <c r="M26" s="381"/>
      <c r="N26" s="381"/>
      <c r="O26" s="381"/>
      <c r="P26" s="381"/>
    </row>
    <row r="27" spans="1:16" x14ac:dyDescent="0.15">
      <c r="A27" s="189">
        <v>22</v>
      </c>
      <c r="B27" s="190" t="s">
        <v>61</v>
      </c>
      <c r="C27" s="187"/>
      <c r="D27" s="187"/>
      <c r="E27" s="187"/>
      <c r="F27" s="187"/>
      <c r="G27" s="187"/>
      <c r="H27" s="308">
        <f t="shared" si="0"/>
        <v>0</v>
      </c>
      <c r="I27" s="347">
        <f t="shared" si="1"/>
        <v>0</v>
      </c>
      <c r="J27" s="188"/>
      <c r="K27" s="381"/>
      <c r="L27" s="381"/>
      <c r="M27" s="381"/>
      <c r="N27" s="381"/>
      <c r="O27" s="381"/>
      <c r="P27" s="381"/>
    </row>
    <row r="28" spans="1:16" x14ac:dyDescent="0.15">
      <c r="A28" s="189">
        <v>23</v>
      </c>
      <c r="B28" s="190" t="s">
        <v>61</v>
      </c>
      <c r="C28" s="187"/>
      <c r="D28" s="187"/>
      <c r="E28" s="187"/>
      <c r="F28" s="187"/>
      <c r="G28" s="187"/>
      <c r="H28" s="308">
        <f t="shared" si="0"/>
        <v>0</v>
      </c>
      <c r="I28" s="347">
        <f t="shared" si="1"/>
        <v>0</v>
      </c>
      <c r="J28" s="188"/>
      <c r="K28" s="381"/>
      <c r="L28" s="381"/>
      <c r="M28" s="381"/>
      <c r="N28" s="381"/>
      <c r="O28" s="381"/>
      <c r="P28" s="381"/>
    </row>
    <row r="29" spans="1:16" x14ac:dyDescent="0.15">
      <c r="A29" s="189">
        <v>24</v>
      </c>
      <c r="B29" s="190" t="s">
        <v>61</v>
      </c>
      <c r="C29" s="187"/>
      <c r="D29" s="187"/>
      <c r="E29" s="187"/>
      <c r="F29" s="187"/>
      <c r="G29" s="187"/>
      <c r="H29" s="308">
        <f t="shared" si="0"/>
        <v>0</v>
      </c>
      <c r="I29" s="347">
        <f t="shared" si="1"/>
        <v>0</v>
      </c>
      <c r="J29" s="188"/>
      <c r="K29" s="381"/>
      <c r="L29" s="381"/>
      <c r="M29" s="381"/>
      <c r="N29" s="381"/>
      <c r="O29" s="381"/>
      <c r="P29" s="381"/>
    </row>
    <row r="30" spans="1:16" ht="16" thickBot="1" x14ac:dyDescent="0.2">
      <c r="A30" s="189">
        <v>25</v>
      </c>
      <c r="B30" s="190" t="s">
        <v>61</v>
      </c>
      <c r="C30" s="191"/>
      <c r="D30" s="191"/>
      <c r="E30" s="191"/>
      <c r="F30" s="191"/>
      <c r="G30" s="191"/>
      <c r="H30" s="309">
        <f t="shared" si="0"/>
        <v>0</v>
      </c>
      <c r="I30" s="348">
        <f t="shared" si="1"/>
        <v>0</v>
      </c>
      <c r="J30" s="188"/>
      <c r="K30" s="381"/>
      <c r="L30" s="381"/>
      <c r="M30" s="381"/>
      <c r="N30" s="381"/>
      <c r="O30" s="381"/>
      <c r="P30" s="381"/>
    </row>
    <row r="31" spans="1:16" x14ac:dyDescent="0.15">
      <c r="A31" s="184">
        <v>1</v>
      </c>
      <c r="B31" s="192" t="s">
        <v>62</v>
      </c>
      <c r="C31" s="193"/>
      <c r="D31" s="193"/>
      <c r="E31" s="193"/>
      <c r="F31" s="193"/>
      <c r="G31" s="193"/>
      <c r="H31" s="310">
        <f t="shared" si="0"/>
        <v>0</v>
      </c>
      <c r="I31" s="349">
        <f t="shared" si="1"/>
        <v>0</v>
      </c>
      <c r="J31" s="188"/>
      <c r="K31" s="462" t="s">
        <v>75</v>
      </c>
      <c r="L31" s="463"/>
      <c r="M31" s="466"/>
      <c r="N31" s="467"/>
      <c r="O31" s="467"/>
      <c r="P31" s="468"/>
    </row>
    <row r="32" spans="1:16" ht="16" thickBot="1" x14ac:dyDescent="0.2">
      <c r="A32" s="189">
        <v>2</v>
      </c>
      <c r="B32" s="194" t="s">
        <v>62</v>
      </c>
      <c r="C32" s="195"/>
      <c r="D32" s="195"/>
      <c r="E32" s="195"/>
      <c r="F32" s="196"/>
      <c r="G32" s="196"/>
      <c r="H32" s="308">
        <f t="shared" si="0"/>
        <v>0</v>
      </c>
      <c r="I32" s="347">
        <f t="shared" si="1"/>
        <v>0</v>
      </c>
      <c r="J32" s="188"/>
      <c r="K32" s="464" t="s">
        <v>76</v>
      </c>
      <c r="L32" s="465"/>
      <c r="M32" s="469"/>
      <c r="N32" s="470"/>
      <c r="O32" s="470"/>
      <c r="P32" s="471"/>
    </row>
    <row r="33" spans="1:16" ht="16" thickBot="1" x14ac:dyDescent="0.2">
      <c r="A33" s="189">
        <v>3</v>
      </c>
      <c r="B33" s="194" t="s">
        <v>62</v>
      </c>
      <c r="C33" s="195"/>
      <c r="D33" s="195"/>
      <c r="E33" s="195"/>
      <c r="F33" s="196"/>
      <c r="G33" s="196"/>
      <c r="H33" s="308">
        <f t="shared" si="0"/>
        <v>0</v>
      </c>
      <c r="I33" s="347">
        <f t="shared" si="1"/>
        <v>0</v>
      </c>
      <c r="J33" s="188"/>
      <c r="K33" s="381"/>
      <c r="L33" s="381"/>
      <c r="M33" s="381"/>
      <c r="N33" s="381"/>
      <c r="O33" s="381"/>
      <c r="P33" s="381"/>
    </row>
    <row r="34" spans="1:16" ht="16" x14ac:dyDescent="0.2">
      <c r="A34" s="189">
        <v>4</v>
      </c>
      <c r="B34" s="194" t="s">
        <v>62</v>
      </c>
      <c r="C34" s="195"/>
      <c r="D34" s="195"/>
      <c r="E34" s="195"/>
      <c r="F34" s="196"/>
      <c r="G34" s="196"/>
      <c r="H34" s="308">
        <f t="shared" si="0"/>
        <v>0</v>
      </c>
      <c r="I34" s="347">
        <f t="shared" si="1"/>
        <v>0</v>
      </c>
      <c r="J34" s="188"/>
      <c r="K34" s="459" t="s">
        <v>100</v>
      </c>
      <c r="L34" s="460"/>
      <c r="M34" s="460"/>
      <c r="N34" s="460"/>
      <c r="O34" s="461"/>
      <c r="P34" s="383">
        <v>2024</v>
      </c>
    </row>
    <row r="35" spans="1:16" ht="17" thickBot="1" x14ac:dyDescent="0.2">
      <c r="A35" s="189">
        <v>5</v>
      </c>
      <c r="B35" s="194" t="s">
        <v>62</v>
      </c>
      <c r="C35" s="195"/>
      <c r="D35" s="195"/>
      <c r="E35" s="195"/>
      <c r="F35" s="196"/>
      <c r="G35" s="196"/>
      <c r="H35" s="308">
        <f t="shared" si="0"/>
        <v>0</v>
      </c>
      <c r="I35" s="347">
        <f t="shared" si="1"/>
        <v>0</v>
      </c>
      <c r="J35" s="188"/>
      <c r="K35" s="384"/>
      <c r="L35" s="385" t="s">
        <v>90</v>
      </c>
      <c r="M35" s="385" t="s">
        <v>91</v>
      </c>
      <c r="N35" s="295" t="s">
        <v>3</v>
      </c>
      <c r="O35" s="295" t="s">
        <v>92</v>
      </c>
      <c r="P35" s="323" t="s">
        <v>93</v>
      </c>
    </row>
    <row r="36" spans="1:16" ht="16" x14ac:dyDescent="0.15">
      <c r="A36" s="189">
        <v>6</v>
      </c>
      <c r="B36" s="194" t="s">
        <v>62</v>
      </c>
      <c r="C36" s="195"/>
      <c r="D36" s="195"/>
      <c r="E36" s="195"/>
      <c r="F36" s="196"/>
      <c r="G36" s="196"/>
      <c r="H36" s="308">
        <f t="shared" si="0"/>
        <v>0</v>
      </c>
      <c r="I36" s="347">
        <f t="shared" si="1"/>
        <v>0</v>
      </c>
      <c r="J36" s="188"/>
      <c r="K36" s="386">
        <v>1</v>
      </c>
      <c r="L36" s="328"/>
      <c r="M36" s="328"/>
      <c r="N36" s="328"/>
      <c r="O36" s="329"/>
      <c r="P36" s="326" t="str">
        <f>IF($O36="","",IF($O36="","",IF(13&gt;0,$P$9-$O36,$P$9-$O36-1)))</f>
        <v/>
      </c>
    </row>
    <row r="37" spans="1:16" ht="16" x14ac:dyDescent="0.15">
      <c r="A37" s="189">
        <v>7</v>
      </c>
      <c r="B37" s="194" t="s">
        <v>62</v>
      </c>
      <c r="C37" s="195"/>
      <c r="D37" s="195"/>
      <c r="E37" s="195"/>
      <c r="F37" s="196"/>
      <c r="G37" s="196"/>
      <c r="H37" s="308">
        <f t="shared" si="0"/>
        <v>0</v>
      </c>
      <c r="I37" s="347">
        <f t="shared" si="1"/>
        <v>0</v>
      </c>
      <c r="J37" s="188"/>
      <c r="K37" s="387">
        <v>2</v>
      </c>
      <c r="L37" s="330"/>
      <c r="M37" s="330"/>
      <c r="N37" s="331"/>
      <c r="O37" s="332"/>
      <c r="P37" s="326" t="str">
        <f t="shared" ref="P37:P45" si="3">IF($O37="","",IF($O37="","",IF(13&gt;0,$P$9-$O37,$P$9-$O37-1)))</f>
        <v/>
      </c>
    </row>
    <row r="38" spans="1:16" ht="16" x14ac:dyDescent="0.15">
      <c r="A38" s="189">
        <v>8</v>
      </c>
      <c r="B38" s="194" t="s">
        <v>62</v>
      </c>
      <c r="C38" s="195"/>
      <c r="D38" s="195"/>
      <c r="E38" s="195"/>
      <c r="F38" s="196"/>
      <c r="G38" s="196"/>
      <c r="H38" s="308">
        <f t="shared" ref="H38:H69" si="4">IF(D38="",0,$H$5)</f>
        <v>0</v>
      </c>
      <c r="I38" s="347">
        <f t="shared" ref="I38:I69" si="5">IF(D38="",0,1)</f>
        <v>0</v>
      </c>
      <c r="J38" s="188"/>
      <c r="K38" s="387">
        <v>3</v>
      </c>
      <c r="L38" s="330"/>
      <c r="M38" s="330"/>
      <c r="N38" s="331"/>
      <c r="O38" s="332"/>
      <c r="P38" s="326" t="str">
        <f t="shared" si="3"/>
        <v/>
      </c>
    </row>
    <row r="39" spans="1:16" ht="16" x14ac:dyDescent="0.15">
      <c r="A39" s="189">
        <v>9</v>
      </c>
      <c r="B39" s="194" t="s">
        <v>62</v>
      </c>
      <c r="C39" s="195"/>
      <c r="D39" s="195"/>
      <c r="E39" s="195"/>
      <c r="F39" s="196"/>
      <c r="G39" s="196"/>
      <c r="H39" s="308">
        <f t="shared" si="4"/>
        <v>0</v>
      </c>
      <c r="I39" s="347">
        <f t="shared" si="5"/>
        <v>0</v>
      </c>
      <c r="J39" s="188"/>
      <c r="K39" s="387">
        <v>4</v>
      </c>
      <c r="L39" s="330"/>
      <c r="M39" s="330"/>
      <c r="N39" s="331"/>
      <c r="O39" s="332"/>
      <c r="P39" s="326" t="str">
        <f t="shared" si="3"/>
        <v/>
      </c>
    </row>
    <row r="40" spans="1:16" ht="16" x14ac:dyDescent="0.15">
      <c r="A40" s="189">
        <v>10</v>
      </c>
      <c r="B40" s="194" t="s">
        <v>62</v>
      </c>
      <c r="C40" s="195"/>
      <c r="D40" s="195"/>
      <c r="E40" s="195"/>
      <c r="F40" s="196"/>
      <c r="G40" s="196"/>
      <c r="H40" s="308">
        <f t="shared" si="4"/>
        <v>0</v>
      </c>
      <c r="I40" s="347">
        <f t="shared" si="5"/>
        <v>0</v>
      </c>
      <c r="J40" s="188"/>
      <c r="K40" s="387">
        <v>5</v>
      </c>
      <c r="L40" s="330"/>
      <c r="M40" s="330"/>
      <c r="N40" s="331"/>
      <c r="O40" s="332"/>
      <c r="P40" s="326" t="str">
        <f t="shared" si="3"/>
        <v/>
      </c>
    </row>
    <row r="41" spans="1:16" ht="16" x14ac:dyDescent="0.15">
      <c r="A41" s="189">
        <v>11</v>
      </c>
      <c r="B41" s="194" t="s">
        <v>62</v>
      </c>
      <c r="C41" s="195"/>
      <c r="D41" s="195"/>
      <c r="E41" s="195"/>
      <c r="F41" s="196"/>
      <c r="G41" s="196"/>
      <c r="H41" s="308">
        <f t="shared" si="4"/>
        <v>0</v>
      </c>
      <c r="I41" s="347">
        <f t="shared" si="5"/>
        <v>0</v>
      </c>
      <c r="J41" s="188"/>
      <c r="K41" s="387">
        <v>6</v>
      </c>
      <c r="L41" s="330"/>
      <c r="M41" s="330"/>
      <c r="N41" s="331"/>
      <c r="O41" s="332"/>
      <c r="P41" s="326" t="str">
        <f t="shared" si="3"/>
        <v/>
      </c>
    </row>
    <row r="42" spans="1:16" ht="16" x14ac:dyDescent="0.15">
      <c r="A42" s="189">
        <v>12</v>
      </c>
      <c r="B42" s="194" t="s">
        <v>62</v>
      </c>
      <c r="C42" s="195"/>
      <c r="D42" s="195"/>
      <c r="E42" s="195"/>
      <c r="F42" s="196"/>
      <c r="G42" s="196"/>
      <c r="H42" s="308">
        <f t="shared" si="4"/>
        <v>0</v>
      </c>
      <c r="I42" s="347">
        <f t="shared" si="5"/>
        <v>0</v>
      </c>
      <c r="J42" s="188"/>
      <c r="K42" s="387">
        <v>7</v>
      </c>
      <c r="L42" s="330"/>
      <c r="M42" s="330"/>
      <c r="N42" s="331"/>
      <c r="O42" s="332"/>
      <c r="P42" s="326" t="str">
        <f t="shared" si="3"/>
        <v/>
      </c>
    </row>
    <row r="43" spans="1:16" ht="16" x14ac:dyDescent="0.15">
      <c r="A43" s="189">
        <v>13</v>
      </c>
      <c r="B43" s="194" t="s">
        <v>62</v>
      </c>
      <c r="C43" s="195"/>
      <c r="D43" s="195"/>
      <c r="E43" s="195"/>
      <c r="F43" s="196"/>
      <c r="G43" s="196"/>
      <c r="H43" s="308">
        <f t="shared" si="4"/>
        <v>0</v>
      </c>
      <c r="I43" s="347">
        <f t="shared" si="5"/>
        <v>0</v>
      </c>
      <c r="J43" s="188"/>
      <c r="K43" s="387">
        <v>8</v>
      </c>
      <c r="L43" s="330"/>
      <c r="M43" s="330"/>
      <c r="N43" s="331"/>
      <c r="O43" s="332"/>
      <c r="P43" s="326" t="str">
        <f t="shared" si="3"/>
        <v/>
      </c>
    </row>
    <row r="44" spans="1:16" ht="16" x14ac:dyDescent="0.15">
      <c r="A44" s="189">
        <v>14</v>
      </c>
      <c r="B44" s="194" t="s">
        <v>62</v>
      </c>
      <c r="C44" s="195"/>
      <c r="D44" s="195"/>
      <c r="E44" s="195"/>
      <c r="F44" s="196"/>
      <c r="G44" s="196"/>
      <c r="H44" s="308">
        <f t="shared" si="4"/>
        <v>0</v>
      </c>
      <c r="I44" s="347">
        <f t="shared" si="5"/>
        <v>0</v>
      </c>
      <c r="J44" s="188"/>
      <c r="K44" s="387">
        <v>9</v>
      </c>
      <c r="L44" s="330"/>
      <c r="M44" s="330"/>
      <c r="N44" s="331"/>
      <c r="O44" s="332"/>
      <c r="P44" s="326" t="str">
        <f t="shared" si="3"/>
        <v/>
      </c>
    </row>
    <row r="45" spans="1:16" ht="17" thickBot="1" x14ac:dyDescent="0.2">
      <c r="A45" s="189">
        <v>15</v>
      </c>
      <c r="B45" s="194" t="s">
        <v>62</v>
      </c>
      <c r="C45" s="195"/>
      <c r="D45" s="195"/>
      <c r="E45" s="195"/>
      <c r="F45" s="196"/>
      <c r="G45" s="196"/>
      <c r="H45" s="308">
        <f t="shared" si="4"/>
        <v>0</v>
      </c>
      <c r="I45" s="347">
        <f t="shared" si="5"/>
        <v>0</v>
      </c>
      <c r="J45" s="188"/>
      <c r="K45" s="384">
        <v>10</v>
      </c>
      <c r="L45" s="333"/>
      <c r="M45" s="333"/>
      <c r="N45" s="334"/>
      <c r="O45" s="335"/>
      <c r="P45" s="327" t="str">
        <f t="shared" si="3"/>
        <v/>
      </c>
    </row>
    <row r="46" spans="1:16" x14ac:dyDescent="0.15">
      <c r="A46" s="189">
        <v>16</v>
      </c>
      <c r="B46" s="194" t="s">
        <v>62</v>
      </c>
      <c r="C46" s="195"/>
      <c r="D46" s="195"/>
      <c r="E46" s="195"/>
      <c r="F46" s="196"/>
      <c r="G46" s="196"/>
      <c r="H46" s="308">
        <f t="shared" si="4"/>
        <v>0</v>
      </c>
      <c r="I46" s="347">
        <f t="shared" si="5"/>
        <v>0</v>
      </c>
      <c r="J46" s="188"/>
      <c r="K46" s="381"/>
      <c r="L46" s="381"/>
      <c r="M46" s="381"/>
      <c r="N46" s="381"/>
      <c r="O46" s="381"/>
      <c r="P46" s="381"/>
    </row>
    <row r="47" spans="1:16" x14ac:dyDescent="0.15">
      <c r="A47" s="189">
        <v>17</v>
      </c>
      <c r="B47" s="194" t="s">
        <v>62</v>
      </c>
      <c r="C47" s="195"/>
      <c r="D47" s="195"/>
      <c r="E47" s="195"/>
      <c r="F47" s="196"/>
      <c r="G47" s="196"/>
      <c r="H47" s="308">
        <f t="shared" si="4"/>
        <v>0</v>
      </c>
      <c r="I47" s="347">
        <f t="shared" si="5"/>
        <v>0</v>
      </c>
      <c r="J47" s="188"/>
      <c r="K47" s="381"/>
      <c r="L47" s="381"/>
      <c r="M47" s="381"/>
      <c r="N47" s="381"/>
      <c r="O47" s="381"/>
      <c r="P47" s="381"/>
    </row>
    <row r="48" spans="1:16" x14ac:dyDescent="0.15">
      <c r="A48" s="189">
        <v>18</v>
      </c>
      <c r="B48" s="194" t="s">
        <v>62</v>
      </c>
      <c r="C48" s="195"/>
      <c r="D48" s="195"/>
      <c r="E48" s="195"/>
      <c r="F48" s="196"/>
      <c r="G48" s="196"/>
      <c r="H48" s="308">
        <f t="shared" si="4"/>
        <v>0</v>
      </c>
      <c r="I48" s="347">
        <f t="shared" si="5"/>
        <v>0</v>
      </c>
      <c r="J48" s="188"/>
      <c r="K48" s="381"/>
      <c r="L48" s="381"/>
      <c r="M48" s="381"/>
      <c r="N48" s="381"/>
      <c r="O48" s="381"/>
      <c r="P48" s="381"/>
    </row>
    <row r="49" spans="1:16" x14ac:dyDescent="0.15">
      <c r="A49" s="189">
        <v>19</v>
      </c>
      <c r="B49" s="194" t="s">
        <v>62</v>
      </c>
      <c r="C49" s="195"/>
      <c r="D49" s="195"/>
      <c r="E49" s="195"/>
      <c r="F49" s="196"/>
      <c r="G49" s="196"/>
      <c r="H49" s="308">
        <f t="shared" si="4"/>
        <v>0</v>
      </c>
      <c r="I49" s="347">
        <f t="shared" si="5"/>
        <v>0</v>
      </c>
      <c r="J49" s="188"/>
      <c r="K49" s="381"/>
      <c r="L49" s="381"/>
      <c r="M49" s="381"/>
      <c r="N49" s="381"/>
      <c r="O49" s="381"/>
      <c r="P49" s="381"/>
    </row>
    <row r="50" spans="1:16" x14ac:dyDescent="0.15">
      <c r="A50" s="189">
        <v>20</v>
      </c>
      <c r="B50" s="194" t="s">
        <v>62</v>
      </c>
      <c r="C50" s="195"/>
      <c r="D50" s="195"/>
      <c r="E50" s="195"/>
      <c r="F50" s="196"/>
      <c r="G50" s="196"/>
      <c r="H50" s="308">
        <f t="shared" si="4"/>
        <v>0</v>
      </c>
      <c r="I50" s="347">
        <f t="shared" si="5"/>
        <v>0</v>
      </c>
      <c r="J50" s="188"/>
      <c r="K50" s="381"/>
      <c r="L50" s="381"/>
      <c r="M50" s="381"/>
      <c r="N50" s="381"/>
      <c r="O50" s="381"/>
      <c r="P50" s="381"/>
    </row>
    <row r="51" spans="1:16" x14ac:dyDescent="0.15">
      <c r="A51" s="189">
        <v>21</v>
      </c>
      <c r="B51" s="194" t="s">
        <v>62</v>
      </c>
      <c r="C51" s="195"/>
      <c r="D51" s="195"/>
      <c r="E51" s="195"/>
      <c r="F51" s="196"/>
      <c r="G51" s="196"/>
      <c r="H51" s="308">
        <f t="shared" si="4"/>
        <v>0</v>
      </c>
      <c r="I51" s="347">
        <f t="shared" si="5"/>
        <v>0</v>
      </c>
      <c r="J51" s="188"/>
      <c r="K51" s="381"/>
      <c r="L51" s="381"/>
      <c r="M51" s="381"/>
      <c r="N51" s="381"/>
      <c r="O51" s="381"/>
      <c r="P51" s="381"/>
    </row>
    <row r="52" spans="1:16" x14ac:dyDescent="0.15">
      <c r="A52" s="189">
        <v>22</v>
      </c>
      <c r="B52" s="194" t="s">
        <v>62</v>
      </c>
      <c r="C52" s="195"/>
      <c r="D52" s="195"/>
      <c r="E52" s="195"/>
      <c r="F52" s="196"/>
      <c r="G52" s="196"/>
      <c r="H52" s="308">
        <f t="shared" si="4"/>
        <v>0</v>
      </c>
      <c r="I52" s="347">
        <f t="shared" si="5"/>
        <v>0</v>
      </c>
      <c r="J52" s="188"/>
      <c r="K52" s="381"/>
      <c r="L52" s="381"/>
      <c r="M52" s="381"/>
      <c r="N52" s="381"/>
      <c r="O52" s="381"/>
      <c r="P52" s="381"/>
    </row>
    <row r="53" spans="1:16" x14ac:dyDescent="0.15">
      <c r="A53" s="189">
        <v>23</v>
      </c>
      <c r="B53" s="194" t="s">
        <v>62</v>
      </c>
      <c r="C53" s="195"/>
      <c r="D53" s="195"/>
      <c r="E53" s="195"/>
      <c r="F53" s="196"/>
      <c r="G53" s="196"/>
      <c r="H53" s="308">
        <f t="shared" si="4"/>
        <v>0</v>
      </c>
      <c r="I53" s="347">
        <f t="shared" si="5"/>
        <v>0</v>
      </c>
      <c r="J53" s="188"/>
      <c r="K53" s="381"/>
      <c r="L53" s="381"/>
      <c r="M53" s="381"/>
      <c r="N53" s="381"/>
      <c r="O53" s="381"/>
      <c r="P53" s="381"/>
    </row>
    <row r="54" spans="1:16" x14ac:dyDescent="0.15">
      <c r="A54" s="189">
        <v>24</v>
      </c>
      <c r="B54" s="194" t="s">
        <v>62</v>
      </c>
      <c r="C54" s="195"/>
      <c r="D54" s="195"/>
      <c r="E54" s="195"/>
      <c r="F54" s="196"/>
      <c r="G54" s="196"/>
      <c r="H54" s="308">
        <f t="shared" si="4"/>
        <v>0</v>
      </c>
      <c r="I54" s="347">
        <f t="shared" si="5"/>
        <v>0</v>
      </c>
      <c r="J54" s="188"/>
      <c r="K54" s="381"/>
      <c r="L54" s="381"/>
      <c r="M54" s="381"/>
      <c r="N54" s="381"/>
      <c r="O54" s="381"/>
      <c r="P54" s="381"/>
    </row>
    <row r="55" spans="1:16" ht="16" thickBot="1" x14ac:dyDescent="0.2">
      <c r="A55" s="189">
        <v>25</v>
      </c>
      <c r="B55" s="197" t="s">
        <v>62</v>
      </c>
      <c r="C55" s="191"/>
      <c r="D55" s="198"/>
      <c r="E55" s="198"/>
      <c r="F55" s="199"/>
      <c r="G55" s="200"/>
      <c r="H55" s="309">
        <f t="shared" si="4"/>
        <v>0</v>
      </c>
      <c r="I55" s="348">
        <f t="shared" si="5"/>
        <v>0</v>
      </c>
      <c r="J55" s="188"/>
      <c r="K55" s="381"/>
      <c r="L55" s="381"/>
      <c r="M55" s="381"/>
      <c r="N55" s="381"/>
      <c r="O55" s="381"/>
      <c r="P55" s="381"/>
    </row>
    <row r="56" spans="1:16" x14ac:dyDescent="0.15">
      <c r="A56" s="189">
        <v>1</v>
      </c>
      <c r="B56" s="201" t="s">
        <v>63</v>
      </c>
      <c r="C56" s="187"/>
      <c r="D56" s="202"/>
      <c r="E56" s="202"/>
      <c r="F56" s="203"/>
      <c r="G56" s="187"/>
      <c r="H56" s="310">
        <f t="shared" si="4"/>
        <v>0</v>
      </c>
      <c r="I56" s="349">
        <f t="shared" si="5"/>
        <v>0</v>
      </c>
      <c r="J56" s="188"/>
      <c r="K56" s="462" t="s">
        <v>75</v>
      </c>
      <c r="L56" s="463"/>
      <c r="M56" s="466"/>
      <c r="N56" s="467"/>
      <c r="O56" s="467"/>
      <c r="P56" s="468"/>
    </row>
    <row r="57" spans="1:16" ht="16" thickBot="1" x14ac:dyDescent="0.2">
      <c r="A57" s="204">
        <v>2</v>
      </c>
      <c r="B57" s="201" t="s">
        <v>63</v>
      </c>
      <c r="C57" s="195"/>
      <c r="D57" s="205"/>
      <c r="E57" s="205"/>
      <c r="F57" s="205"/>
      <c r="G57" s="206"/>
      <c r="H57" s="308">
        <f t="shared" si="4"/>
        <v>0</v>
      </c>
      <c r="I57" s="347">
        <f t="shared" si="5"/>
        <v>0</v>
      </c>
      <c r="J57" s="188"/>
      <c r="K57" s="464" t="s">
        <v>76</v>
      </c>
      <c r="L57" s="465"/>
      <c r="M57" s="469"/>
      <c r="N57" s="470"/>
      <c r="O57" s="470"/>
      <c r="P57" s="471"/>
    </row>
    <row r="58" spans="1:16" ht="16" thickBot="1" x14ac:dyDescent="0.2">
      <c r="A58" s="204">
        <v>3</v>
      </c>
      <c r="B58" s="201" t="s">
        <v>63</v>
      </c>
      <c r="C58" s="195"/>
      <c r="D58" s="205"/>
      <c r="E58" s="205"/>
      <c r="F58" s="205"/>
      <c r="G58" s="206"/>
      <c r="H58" s="308">
        <f t="shared" si="4"/>
        <v>0</v>
      </c>
      <c r="I58" s="347">
        <f t="shared" si="5"/>
        <v>0</v>
      </c>
      <c r="J58" s="188"/>
      <c r="K58" s="381"/>
      <c r="L58" s="381"/>
      <c r="M58" s="381"/>
      <c r="N58" s="381"/>
      <c r="O58" s="381"/>
      <c r="P58" s="381"/>
    </row>
    <row r="59" spans="1:16" ht="16" x14ac:dyDescent="0.2">
      <c r="A59" s="204">
        <v>4</v>
      </c>
      <c r="B59" s="201" t="s">
        <v>63</v>
      </c>
      <c r="C59" s="195"/>
      <c r="D59" s="205"/>
      <c r="E59" s="205"/>
      <c r="F59" s="205"/>
      <c r="G59" s="206"/>
      <c r="H59" s="308">
        <f t="shared" si="4"/>
        <v>0</v>
      </c>
      <c r="I59" s="347">
        <f t="shared" si="5"/>
        <v>0</v>
      </c>
      <c r="J59" s="188"/>
      <c r="K59" s="459" t="s">
        <v>100</v>
      </c>
      <c r="L59" s="460"/>
      <c r="M59" s="460"/>
      <c r="N59" s="460"/>
      <c r="O59" s="461"/>
      <c r="P59" s="383">
        <v>2024</v>
      </c>
    </row>
    <row r="60" spans="1:16" ht="17" thickBot="1" x14ac:dyDescent="0.2">
      <c r="A60" s="204">
        <v>5</v>
      </c>
      <c r="B60" s="201" t="s">
        <v>63</v>
      </c>
      <c r="C60" s="195"/>
      <c r="D60" s="205"/>
      <c r="E60" s="205"/>
      <c r="F60" s="205"/>
      <c r="G60" s="206"/>
      <c r="H60" s="308">
        <f t="shared" si="4"/>
        <v>0</v>
      </c>
      <c r="I60" s="347">
        <f t="shared" si="5"/>
        <v>0</v>
      </c>
      <c r="J60" s="188"/>
      <c r="K60" s="384"/>
      <c r="L60" s="385" t="s">
        <v>90</v>
      </c>
      <c r="M60" s="385" t="s">
        <v>91</v>
      </c>
      <c r="N60" s="295" t="s">
        <v>3</v>
      </c>
      <c r="O60" s="295" t="s">
        <v>92</v>
      </c>
      <c r="P60" s="323" t="s">
        <v>93</v>
      </c>
    </row>
    <row r="61" spans="1:16" ht="16" x14ac:dyDescent="0.15">
      <c r="A61" s="204">
        <v>6</v>
      </c>
      <c r="B61" s="201" t="s">
        <v>63</v>
      </c>
      <c r="C61" s="195"/>
      <c r="D61" s="205"/>
      <c r="E61" s="205"/>
      <c r="F61" s="205"/>
      <c r="G61" s="206"/>
      <c r="H61" s="308">
        <f t="shared" si="4"/>
        <v>0</v>
      </c>
      <c r="I61" s="347">
        <f t="shared" si="5"/>
        <v>0</v>
      </c>
      <c r="J61" s="188"/>
      <c r="K61" s="386">
        <v>1</v>
      </c>
      <c r="L61" s="328"/>
      <c r="M61" s="328"/>
      <c r="N61" s="328"/>
      <c r="O61" s="329"/>
      <c r="P61" s="326" t="str">
        <f>IF($O61="","",IF($O61="","",IF(13&gt;0,$P$9-$O61,$P$9-$O61-1)))</f>
        <v/>
      </c>
    </row>
    <row r="62" spans="1:16" ht="16" x14ac:dyDescent="0.15">
      <c r="A62" s="204">
        <v>7</v>
      </c>
      <c r="B62" s="201" t="s">
        <v>63</v>
      </c>
      <c r="C62" s="195"/>
      <c r="D62" s="205"/>
      <c r="E62" s="205"/>
      <c r="F62" s="205"/>
      <c r="G62" s="206"/>
      <c r="H62" s="308">
        <f t="shared" si="4"/>
        <v>0</v>
      </c>
      <c r="I62" s="347">
        <f t="shared" si="5"/>
        <v>0</v>
      </c>
      <c r="J62" s="188"/>
      <c r="K62" s="387">
        <v>2</v>
      </c>
      <c r="L62" s="330"/>
      <c r="M62" s="330"/>
      <c r="N62" s="331"/>
      <c r="O62" s="332"/>
      <c r="P62" s="326" t="str">
        <f t="shared" ref="P62:P70" si="6">IF($O62="","",IF($O62="","",IF(13&gt;0,$P$9-$O62,$P$9-$O62-1)))</f>
        <v/>
      </c>
    </row>
    <row r="63" spans="1:16" ht="16" x14ac:dyDescent="0.15">
      <c r="A63" s="204">
        <v>8</v>
      </c>
      <c r="B63" s="201" t="s">
        <v>63</v>
      </c>
      <c r="C63" s="198"/>
      <c r="D63" s="205"/>
      <c r="E63" s="205"/>
      <c r="F63" s="205"/>
      <c r="G63" s="206"/>
      <c r="H63" s="308">
        <f t="shared" si="4"/>
        <v>0</v>
      </c>
      <c r="I63" s="347">
        <f t="shared" si="5"/>
        <v>0</v>
      </c>
      <c r="J63" s="188"/>
      <c r="K63" s="387">
        <v>3</v>
      </c>
      <c r="L63" s="330"/>
      <c r="M63" s="330"/>
      <c r="N63" s="331"/>
      <c r="O63" s="332"/>
      <c r="P63" s="326" t="str">
        <f t="shared" si="6"/>
        <v/>
      </c>
    </row>
    <row r="64" spans="1:16" ht="16" x14ac:dyDescent="0.15">
      <c r="A64" s="204">
        <v>9</v>
      </c>
      <c r="B64" s="201" t="s">
        <v>63</v>
      </c>
      <c r="C64" s="195"/>
      <c r="D64" s="205"/>
      <c r="E64" s="205"/>
      <c r="F64" s="205"/>
      <c r="G64" s="206"/>
      <c r="H64" s="308">
        <f t="shared" si="4"/>
        <v>0</v>
      </c>
      <c r="I64" s="347">
        <f t="shared" si="5"/>
        <v>0</v>
      </c>
      <c r="J64" s="188"/>
      <c r="K64" s="387">
        <v>4</v>
      </c>
      <c r="L64" s="330"/>
      <c r="M64" s="330"/>
      <c r="N64" s="331"/>
      <c r="O64" s="332"/>
      <c r="P64" s="326" t="str">
        <f t="shared" si="6"/>
        <v/>
      </c>
    </row>
    <row r="65" spans="1:16" ht="16" x14ac:dyDescent="0.15">
      <c r="A65" s="204">
        <v>10</v>
      </c>
      <c r="B65" s="201" t="s">
        <v>63</v>
      </c>
      <c r="C65" s="195"/>
      <c r="D65" s="205"/>
      <c r="E65" s="205"/>
      <c r="F65" s="205"/>
      <c r="G65" s="206"/>
      <c r="H65" s="308">
        <f t="shared" si="4"/>
        <v>0</v>
      </c>
      <c r="I65" s="347">
        <f t="shared" si="5"/>
        <v>0</v>
      </c>
      <c r="J65" s="188"/>
      <c r="K65" s="387">
        <v>5</v>
      </c>
      <c r="L65" s="330"/>
      <c r="M65" s="330"/>
      <c r="N65" s="331"/>
      <c r="O65" s="332"/>
      <c r="P65" s="326" t="str">
        <f t="shared" si="6"/>
        <v/>
      </c>
    </row>
    <row r="66" spans="1:16" ht="16" x14ac:dyDescent="0.15">
      <c r="A66" s="204">
        <v>11</v>
      </c>
      <c r="B66" s="201" t="s">
        <v>63</v>
      </c>
      <c r="C66" s="195"/>
      <c r="D66" s="205"/>
      <c r="E66" s="205"/>
      <c r="F66" s="205"/>
      <c r="G66" s="206"/>
      <c r="H66" s="308">
        <f t="shared" si="4"/>
        <v>0</v>
      </c>
      <c r="I66" s="347">
        <f t="shared" si="5"/>
        <v>0</v>
      </c>
      <c r="J66" s="188"/>
      <c r="K66" s="387">
        <v>6</v>
      </c>
      <c r="L66" s="330"/>
      <c r="M66" s="330"/>
      <c r="N66" s="331"/>
      <c r="O66" s="332"/>
      <c r="P66" s="326" t="str">
        <f t="shared" si="6"/>
        <v/>
      </c>
    </row>
    <row r="67" spans="1:16" ht="16" x14ac:dyDescent="0.15">
      <c r="A67" s="204">
        <v>12</v>
      </c>
      <c r="B67" s="201" t="s">
        <v>63</v>
      </c>
      <c r="C67" s="195"/>
      <c r="D67" s="205"/>
      <c r="E67" s="205"/>
      <c r="F67" s="205"/>
      <c r="G67" s="206"/>
      <c r="H67" s="308">
        <f t="shared" si="4"/>
        <v>0</v>
      </c>
      <c r="I67" s="347">
        <f t="shared" si="5"/>
        <v>0</v>
      </c>
      <c r="J67" s="188"/>
      <c r="K67" s="387">
        <v>7</v>
      </c>
      <c r="L67" s="330"/>
      <c r="M67" s="330"/>
      <c r="N67" s="331"/>
      <c r="O67" s="332"/>
      <c r="P67" s="326" t="str">
        <f t="shared" si="6"/>
        <v/>
      </c>
    </row>
    <row r="68" spans="1:16" ht="16" x14ac:dyDescent="0.15">
      <c r="A68" s="204">
        <v>13</v>
      </c>
      <c r="B68" s="201" t="s">
        <v>63</v>
      </c>
      <c r="C68" s="195"/>
      <c r="D68" s="205"/>
      <c r="E68" s="205"/>
      <c r="F68" s="205"/>
      <c r="G68" s="206"/>
      <c r="H68" s="308">
        <f t="shared" si="4"/>
        <v>0</v>
      </c>
      <c r="I68" s="347">
        <f t="shared" si="5"/>
        <v>0</v>
      </c>
      <c r="J68" s="188"/>
      <c r="K68" s="387">
        <v>8</v>
      </c>
      <c r="L68" s="330"/>
      <c r="M68" s="330"/>
      <c r="N68" s="331"/>
      <c r="O68" s="332"/>
      <c r="P68" s="326" t="str">
        <f t="shared" si="6"/>
        <v/>
      </c>
    </row>
    <row r="69" spans="1:16" ht="16" x14ac:dyDescent="0.15">
      <c r="A69" s="204">
        <v>14</v>
      </c>
      <c r="B69" s="201" t="s">
        <v>63</v>
      </c>
      <c r="C69" s="195"/>
      <c r="D69" s="205"/>
      <c r="E69" s="205"/>
      <c r="F69" s="205"/>
      <c r="G69" s="206"/>
      <c r="H69" s="308">
        <f t="shared" si="4"/>
        <v>0</v>
      </c>
      <c r="I69" s="347">
        <f t="shared" si="5"/>
        <v>0</v>
      </c>
      <c r="J69" s="188"/>
      <c r="K69" s="387">
        <v>9</v>
      </c>
      <c r="L69" s="330"/>
      <c r="M69" s="330"/>
      <c r="N69" s="331"/>
      <c r="O69" s="332"/>
      <c r="P69" s="326" t="str">
        <f t="shared" si="6"/>
        <v/>
      </c>
    </row>
    <row r="70" spans="1:16" ht="17" thickBot="1" x14ac:dyDescent="0.2">
      <c r="A70" s="204">
        <v>15</v>
      </c>
      <c r="B70" s="201" t="s">
        <v>63</v>
      </c>
      <c r="C70" s="195"/>
      <c r="D70" s="205"/>
      <c r="E70" s="205"/>
      <c r="F70" s="205"/>
      <c r="G70" s="206"/>
      <c r="H70" s="308">
        <f t="shared" ref="H70:H80" si="7">IF(D70="",0,$H$5)</f>
        <v>0</v>
      </c>
      <c r="I70" s="347">
        <f t="shared" ref="I70:I80" si="8">IF(D70="",0,1)</f>
        <v>0</v>
      </c>
      <c r="J70" s="188"/>
      <c r="K70" s="384">
        <v>10</v>
      </c>
      <c r="L70" s="333"/>
      <c r="M70" s="333"/>
      <c r="N70" s="334"/>
      <c r="O70" s="335"/>
      <c r="P70" s="327" t="str">
        <f t="shared" si="6"/>
        <v/>
      </c>
    </row>
    <row r="71" spans="1:16" x14ac:dyDescent="0.15">
      <c r="A71" s="204">
        <v>16</v>
      </c>
      <c r="B71" s="201" t="s">
        <v>63</v>
      </c>
      <c r="C71" s="195"/>
      <c r="D71" s="205"/>
      <c r="E71" s="205"/>
      <c r="F71" s="205"/>
      <c r="G71" s="206"/>
      <c r="H71" s="308">
        <f t="shared" si="7"/>
        <v>0</v>
      </c>
      <c r="I71" s="347">
        <f t="shared" si="8"/>
        <v>0</v>
      </c>
      <c r="J71" s="188"/>
    </row>
    <row r="72" spans="1:16" x14ac:dyDescent="0.15">
      <c r="A72" s="204">
        <v>17</v>
      </c>
      <c r="B72" s="201" t="s">
        <v>63</v>
      </c>
      <c r="C72" s="195"/>
      <c r="D72" s="205"/>
      <c r="E72" s="205"/>
      <c r="F72" s="205"/>
      <c r="G72" s="206"/>
      <c r="H72" s="308">
        <f t="shared" si="7"/>
        <v>0</v>
      </c>
      <c r="I72" s="347">
        <f t="shared" si="8"/>
        <v>0</v>
      </c>
      <c r="J72" s="188"/>
    </row>
    <row r="73" spans="1:16" x14ac:dyDescent="0.15">
      <c r="A73" s="204">
        <v>18</v>
      </c>
      <c r="B73" s="201" t="s">
        <v>63</v>
      </c>
      <c r="C73" s="195"/>
      <c r="D73" s="205"/>
      <c r="E73" s="205"/>
      <c r="F73" s="205"/>
      <c r="G73" s="206"/>
      <c r="H73" s="308">
        <f t="shared" si="7"/>
        <v>0</v>
      </c>
      <c r="I73" s="347">
        <f t="shared" si="8"/>
        <v>0</v>
      </c>
      <c r="J73" s="188"/>
    </row>
    <row r="74" spans="1:16" x14ac:dyDescent="0.15">
      <c r="A74" s="204">
        <v>19</v>
      </c>
      <c r="B74" s="201" t="s">
        <v>63</v>
      </c>
      <c r="C74" s="195"/>
      <c r="D74" s="205"/>
      <c r="E74" s="205"/>
      <c r="F74" s="205"/>
      <c r="G74" s="206"/>
      <c r="H74" s="308">
        <f t="shared" si="7"/>
        <v>0</v>
      </c>
      <c r="I74" s="347">
        <f t="shared" si="8"/>
        <v>0</v>
      </c>
      <c r="J74" s="188"/>
    </row>
    <row r="75" spans="1:16" x14ac:dyDescent="0.15">
      <c r="A75" s="204">
        <v>20</v>
      </c>
      <c r="B75" s="201" t="s">
        <v>63</v>
      </c>
      <c r="C75" s="195"/>
      <c r="D75" s="205"/>
      <c r="E75" s="205"/>
      <c r="F75" s="205"/>
      <c r="G75" s="206"/>
      <c r="H75" s="308">
        <f t="shared" si="7"/>
        <v>0</v>
      </c>
      <c r="I75" s="347">
        <f t="shared" si="8"/>
        <v>0</v>
      </c>
      <c r="J75" s="188"/>
    </row>
    <row r="76" spans="1:16" x14ac:dyDescent="0.15">
      <c r="A76" s="204">
        <v>21</v>
      </c>
      <c r="B76" s="201" t="s">
        <v>63</v>
      </c>
      <c r="C76" s="195"/>
      <c r="D76" s="205"/>
      <c r="E76" s="205"/>
      <c r="F76" s="205"/>
      <c r="G76" s="206"/>
      <c r="H76" s="308">
        <f t="shared" si="7"/>
        <v>0</v>
      </c>
      <c r="I76" s="347">
        <f t="shared" si="8"/>
        <v>0</v>
      </c>
      <c r="J76" s="188"/>
    </row>
    <row r="77" spans="1:16" x14ac:dyDescent="0.15">
      <c r="A77" s="204">
        <v>22</v>
      </c>
      <c r="B77" s="201" t="s">
        <v>63</v>
      </c>
      <c r="C77" s="195"/>
      <c r="D77" s="205"/>
      <c r="E77" s="205"/>
      <c r="F77" s="205"/>
      <c r="G77" s="206"/>
      <c r="H77" s="308">
        <f t="shared" si="7"/>
        <v>0</v>
      </c>
      <c r="I77" s="347">
        <f t="shared" si="8"/>
        <v>0</v>
      </c>
      <c r="J77" s="188"/>
    </row>
    <row r="78" spans="1:16" x14ac:dyDescent="0.15">
      <c r="A78" s="204">
        <v>23</v>
      </c>
      <c r="B78" s="201" t="s">
        <v>63</v>
      </c>
      <c r="C78" s="195"/>
      <c r="D78" s="205"/>
      <c r="E78" s="205"/>
      <c r="F78" s="205"/>
      <c r="G78" s="206"/>
      <c r="H78" s="308">
        <f t="shared" si="7"/>
        <v>0</v>
      </c>
      <c r="I78" s="347">
        <f t="shared" si="8"/>
        <v>0</v>
      </c>
      <c r="J78" s="188"/>
    </row>
    <row r="79" spans="1:16" x14ac:dyDescent="0.15">
      <c r="A79" s="204">
        <v>24</v>
      </c>
      <c r="B79" s="201" t="s">
        <v>63</v>
      </c>
      <c r="C79" s="195"/>
      <c r="D79" s="205"/>
      <c r="E79" s="205"/>
      <c r="F79" s="205"/>
      <c r="G79" s="206"/>
      <c r="H79" s="308">
        <f t="shared" si="7"/>
        <v>0</v>
      </c>
      <c r="I79" s="347">
        <f t="shared" si="8"/>
        <v>0</v>
      </c>
      <c r="J79" s="188"/>
    </row>
    <row r="80" spans="1:16" ht="16" thickBot="1" x14ac:dyDescent="0.2">
      <c r="A80" s="263">
        <v>25</v>
      </c>
      <c r="B80" s="269" t="s">
        <v>63</v>
      </c>
      <c r="C80" s="191"/>
      <c r="D80" s="207"/>
      <c r="E80" s="207"/>
      <c r="F80" s="207"/>
      <c r="G80" s="208"/>
      <c r="H80" s="309">
        <f t="shared" si="7"/>
        <v>0</v>
      </c>
      <c r="I80" s="348">
        <f t="shared" si="8"/>
        <v>0</v>
      </c>
      <c r="J80" s="188"/>
    </row>
    <row r="81" spans="2:9" ht="16" thickBot="1" x14ac:dyDescent="0.2">
      <c r="H81" s="345">
        <f>SUM(H6:H80)</f>
        <v>0</v>
      </c>
      <c r="I81" s="336">
        <f>SUM(I6:I80)</f>
        <v>0</v>
      </c>
    </row>
    <row r="83" spans="2:9" x14ac:dyDescent="0.15">
      <c r="B83" s="209"/>
    </row>
    <row r="84" spans="2:9" x14ac:dyDescent="0.15">
      <c r="B84" s="210" t="s">
        <v>98</v>
      </c>
    </row>
    <row r="85" spans="2:9" x14ac:dyDescent="0.15">
      <c r="B85" s="210" t="s">
        <v>56</v>
      </c>
    </row>
    <row r="86" spans="2:9" x14ac:dyDescent="0.15">
      <c r="B86" s="210" t="s">
        <v>57</v>
      </c>
    </row>
  </sheetData>
  <sheetProtection algorithmName="SHA-512" hashValue="Sj5J/+A7/7yT4nwm3lEPX9eFaSd0JBmK5KQsnkesZtMA53SJDwUWYopuBOXJI//AMTOASRrehifH/NJDW0rkvg==" saltValue="Y0D0IA0lDxc2AlHdIMerbQ==" spinCount="100000" sheet="1" selectLockedCells="1"/>
  <mergeCells count="16">
    <mergeCell ref="K57:L57"/>
    <mergeCell ref="M57:P57"/>
    <mergeCell ref="K34:O34"/>
    <mergeCell ref="K59:O59"/>
    <mergeCell ref="K31:L31"/>
    <mergeCell ref="M31:P31"/>
    <mergeCell ref="K32:L32"/>
    <mergeCell ref="M32:P32"/>
    <mergeCell ref="K56:L56"/>
    <mergeCell ref="M56:P56"/>
    <mergeCell ref="C2:D2"/>
    <mergeCell ref="K9:O9"/>
    <mergeCell ref="K6:L6"/>
    <mergeCell ref="K7:L7"/>
    <mergeCell ref="M6:P6"/>
    <mergeCell ref="M7:P7"/>
  </mergeCells>
  <pageMargins left="0.7" right="0.7" top="0.75" bottom="0.75" header="0.3" footer="0.3"/>
  <pageSetup scale="46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AB4F-BFC4-DF4B-829D-647F15E589D4}">
  <sheetPr>
    <tabColor rgb="FFFFC000"/>
    <pageSetUpPr fitToPage="1"/>
  </sheetPr>
  <dimension ref="A1:P86"/>
  <sheetViews>
    <sheetView zoomScale="110" zoomScaleNormal="110" workbookViewId="0">
      <selection activeCell="C6" sqref="C6"/>
    </sheetView>
  </sheetViews>
  <sheetFormatPr baseColWidth="10" defaultColWidth="8.83203125" defaultRowHeight="15" x14ac:dyDescent="0.2"/>
  <cols>
    <col min="1" max="1" width="6.6640625" style="1" customWidth="1"/>
    <col min="2" max="2" width="30.6640625" style="1" bestFit="1" customWidth="1"/>
    <col min="3" max="3" width="34.33203125" style="1" customWidth="1"/>
    <col min="4" max="4" width="15" style="1" customWidth="1"/>
    <col min="5" max="6" width="13" style="1" customWidth="1"/>
    <col min="7" max="7" width="11.6640625" style="3" customWidth="1"/>
    <col min="8" max="8" width="11.6640625" style="1" customWidth="1"/>
    <col min="9" max="9" width="8.1640625" style="1" customWidth="1"/>
    <col min="10" max="11" width="8.83203125" style="1"/>
    <col min="12" max="12" width="12.5" style="1" customWidth="1"/>
    <col min="13" max="13" width="18.6640625" style="1" customWidth="1"/>
    <col min="14" max="14" width="14.83203125" style="1" customWidth="1"/>
    <col min="15" max="15" width="10.6640625" style="1" customWidth="1"/>
    <col min="16" max="16" width="9.6640625" style="1" customWidth="1"/>
    <col min="17" max="16384" width="8.83203125" style="1"/>
  </cols>
  <sheetData>
    <row r="1" spans="1:16" ht="16" thickBot="1" x14ac:dyDescent="0.25"/>
    <row r="2" spans="1:16" s="115" customFormat="1" ht="16" thickBot="1" x14ac:dyDescent="0.2">
      <c r="B2" s="320" t="s">
        <v>77</v>
      </c>
      <c r="C2" s="472">
        <f>Fakturace!B2</f>
        <v>0</v>
      </c>
      <c r="D2" s="473"/>
      <c r="G2" s="136"/>
    </row>
    <row r="3" spans="1:16" ht="16" thickBot="1" x14ac:dyDescent="0.25">
      <c r="A3" s="2"/>
      <c r="C3" s="4"/>
      <c r="D3" s="5"/>
      <c r="E3" s="24"/>
      <c r="F3" s="24"/>
      <c r="G3" s="31"/>
      <c r="H3" s="32"/>
    </row>
    <row r="4" spans="1:16" x14ac:dyDescent="0.2">
      <c r="A4" s="25" t="s">
        <v>28</v>
      </c>
      <c r="B4" s="26" t="s">
        <v>87</v>
      </c>
      <c r="C4" s="27" t="s">
        <v>29</v>
      </c>
      <c r="D4" s="27" t="s">
        <v>2</v>
      </c>
      <c r="E4" s="28" t="s">
        <v>52</v>
      </c>
      <c r="F4" s="27" t="s">
        <v>24</v>
      </c>
      <c r="G4" s="27" t="s">
        <v>32</v>
      </c>
      <c r="H4" s="27" t="s">
        <v>13</v>
      </c>
      <c r="I4" s="338" t="s">
        <v>8</v>
      </c>
    </row>
    <row r="5" spans="1:16" ht="16" thickBot="1" x14ac:dyDescent="0.25">
      <c r="A5" s="29"/>
      <c r="B5" s="30"/>
      <c r="C5" s="30"/>
      <c r="D5" s="33"/>
      <c r="E5" s="211"/>
      <c r="F5" s="35"/>
      <c r="G5" s="36" t="s">
        <v>33</v>
      </c>
      <c r="H5" s="312">
        <v>200</v>
      </c>
      <c r="I5" s="313" t="s">
        <v>53</v>
      </c>
    </row>
    <row r="6" spans="1:16" x14ac:dyDescent="0.2">
      <c r="A6" s="6">
        <v>1</v>
      </c>
      <c r="B6" s="212" t="s">
        <v>58</v>
      </c>
      <c r="C6" s="37"/>
      <c r="D6" s="37"/>
      <c r="E6" s="7"/>
      <c r="F6" s="7"/>
      <c r="G6" s="7"/>
      <c r="H6" s="350">
        <f>IF(D6="",0,$H$5)</f>
        <v>0</v>
      </c>
      <c r="I6" s="353">
        <f t="shared" ref="I6:I37" si="0">IF(D6="",0,1)</f>
        <v>0</v>
      </c>
      <c r="K6" s="477" t="s">
        <v>75</v>
      </c>
      <c r="L6" s="478"/>
      <c r="M6" s="466"/>
      <c r="N6" s="467"/>
      <c r="O6" s="467"/>
      <c r="P6" s="468"/>
    </row>
    <row r="7" spans="1:16" ht="16" thickBot="1" x14ac:dyDescent="0.25">
      <c r="A7" s="8">
        <v>2</v>
      </c>
      <c r="B7" s="213" t="s">
        <v>58</v>
      </c>
      <c r="C7" s="7"/>
      <c r="D7" s="7"/>
      <c r="E7" s="7"/>
      <c r="F7" s="7"/>
      <c r="G7" s="7"/>
      <c r="H7" s="351">
        <f t="shared" ref="H7:H70" si="1">IF(D7="",0,$H$5)</f>
        <v>0</v>
      </c>
      <c r="I7" s="354">
        <f t="shared" si="0"/>
        <v>0</v>
      </c>
      <c r="K7" s="479" t="s">
        <v>76</v>
      </c>
      <c r="L7" s="480"/>
      <c r="M7" s="469"/>
      <c r="N7" s="470"/>
      <c r="O7" s="470"/>
      <c r="P7" s="471"/>
    </row>
    <row r="8" spans="1:16" ht="16" thickBot="1" x14ac:dyDescent="0.25">
      <c r="A8" s="8">
        <v>3</v>
      </c>
      <c r="B8" s="213" t="s">
        <v>58</v>
      </c>
      <c r="C8" s="7"/>
      <c r="D8" s="7"/>
      <c r="E8" s="7"/>
      <c r="F8" s="7"/>
      <c r="G8" s="7"/>
      <c r="H8" s="351">
        <f t="shared" si="1"/>
        <v>0</v>
      </c>
      <c r="I8" s="354">
        <f t="shared" si="0"/>
        <v>0</v>
      </c>
      <c r="K8" s="381"/>
      <c r="L8" s="381"/>
      <c r="M8" s="381"/>
      <c r="N8" s="381"/>
      <c r="O8" s="381"/>
      <c r="P8" s="381"/>
    </row>
    <row r="9" spans="1:16" ht="16" x14ac:dyDescent="0.2">
      <c r="A9" s="8">
        <v>4</v>
      </c>
      <c r="B9" s="213" t="s">
        <v>58</v>
      </c>
      <c r="C9" s="7"/>
      <c r="D9" s="7"/>
      <c r="E9" s="7"/>
      <c r="F9" s="7"/>
      <c r="G9" s="7"/>
      <c r="H9" s="351">
        <f t="shared" si="1"/>
        <v>0</v>
      </c>
      <c r="I9" s="354">
        <f t="shared" si="0"/>
        <v>0</v>
      </c>
      <c r="K9" s="474" t="s">
        <v>101</v>
      </c>
      <c r="L9" s="475"/>
      <c r="M9" s="475"/>
      <c r="N9" s="475"/>
      <c r="O9" s="476"/>
      <c r="P9" s="383">
        <v>2024</v>
      </c>
    </row>
    <row r="10" spans="1:16" ht="17" thickBot="1" x14ac:dyDescent="0.25">
      <c r="A10" s="8">
        <v>5</v>
      </c>
      <c r="B10" s="213" t="s">
        <v>58</v>
      </c>
      <c r="C10" s="7"/>
      <c r="D10" s="7"/>
      <c r="E10" s="7"/>
      <c r="F10" s="7"/>
      <c r="G10" s="7"/>
      <c r="H10" s="351">
        <f t="shared" si="1"/>
        <v>0</v>
      </c>
      <c r="I10" s="354">
        <f t="shared" si="0"/>
        <v>0</v>
      </c>
      <c r="K10" s="384"/>
      <c r="L10" s="385" t="s">
        <v>90</v>
      </c>
      <c r="M10" s="385" t="s">
        <v>91</v>
      </c>
      <c r="N10" s="295" t="s">
        <v>3</v>
      </c>
      <c r="O10" s="295" t="s">
        <v>92</v>
      </c>
      <c r="P10" s="323" t="s">
        <v>93</v>
      </c>
    </row>
    <row r="11" spans="1:16" ht="16" x14ac:dyDescent="0.2">
      <c r="A11" s="8">
        <v>6</v>
      </c>
      <c r="B11" s="213" t="s">
        <v>58</v>
      </c>
      <c r="C11" s="7"/>
      <c r="D11" s="7"/>
      <c r="E11" s="7"/>
      <c r="F11" s="7"/>
      <c r="G11" s="7"/>
      <c r="H11" s="351">
        <f t="shared" si="1"/>
        <v>0</v>
      </c>
      <c r="I11" s="354">
        <f t="shared" si="0"/>
        <v>0</v>
      </c>
      <c r="K11" s="386">
        <v>1</v>
      </c>
      <c r="L11" s="328"/>
      <c r="M11" s="328"/>
      <c r="N11" s="328"/>
      <c r="O11" s="329"/>
      <c r="P11" s="337" t="str">
        <f>IF($O11="","",IF($P$9="","",IF(13&gt;0,$P$9-$O11,$P$9-$O11-1)))</f>
        <v/>
      </c>
    </row>
    <row r="12" spans="1:16" ht="16" x14ac:dyDescent="0.2">
      <c r="A12" s="8">
        <v>7</v>
      </c>
      <c r="B12" s="213" t="s">
        <v>58</v>
      </c>
      <c r="C12" s="7"/>
      <c r="D12" s="7"/>
      <c r="E12" s="7"/>
      <c r="F12" s="7"/>
      <c r="G12" s="7"/>
      <c r="H12" s="351">
        <f t="shared" si="1"/>
        <v>0</v>
      </c>
      <c r="I12" s="354">
        <f t="shared" si="0"/>
        <v>0</v>
      </c>
      <c r="K12" s="387">
        <v>2</v>
      </c>
      <c r="L12" s="330"/>
      <c r="M12" s="330"/>
      <c r="N12" s="331"/>
      <c r="O12" s="332"/>
      <c r="P12" s="337" t="str">
        <f t="shared" ref="P12:P20" si="2">IF($O12="","",IF($P$9="","",IF(13&gt;0,$P$9-$O12,$P$9-$O12-1)))</f>
        <v/>
      </c>
    </row>
    <row r="13" spans="1:16" ht="16" x14ac:dyDescent="0.2">
      <c r="A13" s="8">
        <v>8</v>
      </c>
      <c r="B13" s="213" t="s">
        <v>58</v>
      </c>
      <c r="C13" s="7"/>
      <c r="D13" s="7"/>
      <c r="E13" s="7"/>
      <c r="F13" s="7"/>
      <c r="G13" s="7"/>
      <c r="H13" s="351">
        <f t="shared" si="1"/>
        <v>0</v>
      </c>
      <c r="I13" s="354">
        <f t="shared" si="0"/>
        <v>0</v>
      </c>
      <c r="K13" s="387">
        <v>3</v>
      </c>
      <c r="L13" s="330"/>
      <c r="M13" s="330"/>
      <c r="N13" s="331"/>
      <c r="O13" s="332"/>
      <c r="P13" s="337" t="str">
        <f t="shared" si="2"/>
        <v/>
      </c>
    </row>
    <row r="14" spans="1:16" ht="16" x14ac:dyDescent="0.2">
      <c r="A14" s="8">
        <v>9</v>
      </c>
      <c r="B14" s="213" t="s">
        <v>58</v>
      </c>
      <c r="C14" s="7"/>
      <c r="D14" s="7"/>
      <c r="E14" s="7"/>
      <c r="F14" s="7"/>
      <c r="G14" s="7"/>
      <c r="H14" s="351">
        <f t="shared" si="1"/>
        <v>0</v>
      </c>
      <c r="I14" s="354">
        <f t="shared" si="0"/>
        <v>0</v>
      </c>
      <c r="K14" s="387">
        <v>4</v>
      </c>
      <c r="L14" s="330"/>
      <c r="M14" s="330"/>
      <c r="N14" s="331"/>
      <c r="O14" s="332"/>
      <c r="P14" s="337" t="str">
        <f t="shared" si="2"/>
        <v/>
      </c>
    </row>
    <row r="15" spans="1:16" ht="16" x14ac:dyDescent="0.2">
      <c r="A15" s="8">
        <v>10</v>
      </c>
      <c r="B15" s="213" t="s">
        <v>58</v>
      </c>
      <c r="C15" s="7"/>
      <c r="D15" s="7"/>
      <c r="E15" s="7"/>
      <c r="F15" s="7"/>
      <c r="G15" s="7"/>
      <c r="H15" s="351">
        <f t="shared" si="1"/>
        <v>0</v>
      </c>
      <c r="I15" s="354">
        <f t="shared" si="0"/>
        <v>0</v>
      </c>
      <c r="K15" s="387">
        <v>5</v>
      </c>
      <c r="L15" s="330"/>
      <c r="M15" s="330"/>
      <c r="N15" s="331"/>
      <c r="O15" s="332"/>
      <c r="P15" s="337" t="str">
        <f t="shared" si="2"/>
        <v/>
      </c>
    </row>
    <row r="16" spans="1:16" ht="16" x14ac:dyDescent="0.2">
      <c r="A16" s="8">
        <v>11</v>
      </c>
      <c r="B16" s="213" t="s">
        <v>58</v>
      </c>
      <c r="C16" s="7"/>
      <c r="D16" s="7"/>
      <c r="E16" s="7"/>
      <c r="F16" s="7"/>
      <c r="G16" s="7"/>
      <c r="H16" s="351">
        <f t="shared" si="1"/>
        <v>0</v>
      </c>
      <c r="I16" s="354">
        <f t="shared" si="0"/>
        <v>0</v>
      </c>
      <c r="K16" s="387">
        <v>6</v>
      </c>
      <c r="L16" s="330"/>
      <c r="M16" s="330"/>
      <c r="N16" s="331"/>
      <c r="O16" s="332"/>
      <c r="P16" s="337" t="str">
        <f t="shared" si="2"/>
        <v/>
      </c>
    </row>
    <row r="17" spans="1:16" ht="16" x14ac:dyDescent="0.2">
      <c r="A17" s="8">
        <v>12</v>
      </c>
      <c r="B17" s="213" t="s">
        <v>58</v>
      </c>
      <c r="C17" s="7"/>
      <c r="D17" s="7"/>
      <c r="E17" s="7"/>
      <c r="F17" s="7"/>
      <c r="G17" s="7"/>
      <c r="H17" s="351">
        <f t="shared" si="1"/>
        <v>0</v>
      </c>
      <c r="I17" s="354">
        <f t="shared" si="0"/>
        <v>0</v>
      </c>
      <c r="K17" s="387">
        <v>7</v>
      </c>
      <c r="L17" s="330"/>
      <c r="M17" s="330"/>
      <c r="N17" s="331"/>
      <c r="O17" s="332"/>
      <c r="P17" s="337" t="str">
        <f t="shared" si="2"/>
        <v/>
      </c>
    </row>
    <row r="18" spans="1:16" ht="16" x14ac:dyDescent="0.2">
      <c r="A18" s="8">
        <v>13</v>
      </c>
      <c r="B18" s="213" t="s">
        <v>58</v>
      </c>
      <c r="C18" s="7"/>
      <c r="D18" s="7"/>
      <c r="E18" s="7"/>
      <c r="F18" s="7"/>
      <c r="G18" s="7"/>
      <c r="H18" s="351">
        <f t="shared" si="1"/>
        <v>0</v>
      </c>
      <c r="I18" s="354">
        <f t="shared" si="0"/>
        <v>0</v>
      </c>
      <c r="K18" s="387">
        <v>8</v>
      </c>
      <c r="L18" s="330"/>
      <c r="M18" s="330"/>
      <c r="N18" s="331"/>
      <c r="O18" s="332"/>
      <c r="P18" s="337" t="str">
        <f t="shared" si="2"/>
        <v/>
      </c>
    </row>
    <row r="19" spans="1:16" ht="16" x14ac:dyDescent="0.2">
      <c r="A19" s="8">
        <v>14</v>
      </c>
      <c r="B19" s="213" t="s">
        <v>58</v>
      </c>
      <c r="C19" s="7"/>
      <c r="D19" s="7"/>
      <c r="E19" s="7"/>
      <c r="F19" s="7"/>
      <c r="G19" s="7"/>
      <c r="H19" s="351">
        <f t="shared" si="1"/>
        <v>0</v>
      </c>
      <c r="I19" s="354">
        <f t="shared" si="0"/>
        <v>0</v>
      </c>
      <c r="K19" s="387">
        <v>9</v>
      </c>
      <c r="L19" s="330"/>
      <c r="M19" s="330"/>
      <c r="N19" s="331"/>
      <c r="O19" s="332"/>
      <c r="P19" s="337" t="str">
        <f t="shared" si="2"/>
        <v/>
      </c>
    </row>
    <row r="20" spans="1:16" ht="17" thickBot="1" x14ac:dyDescent="0.25">
      <c r="A20" s="8">
        <v>15</v>
      </c>
      <c r="B20" s="213" t="s">
        <v>58</v>
      </c>
      <c r="C20" s="7"/>
      <c r="D20" s="7"/>
      <c r="E20" s="7"/>
      <c r="F20" s="7"/>
      <c r="G20" s="7"/>
      <c r="H20" s="351">
        <f t="shared" si="1"/>
        <v>0</v>
      </c>
      <c r="I20" s="354">
        <f t="shared" si="0"/>
        <v>0</v>
      </c>
      <c r="K20" s="384">
        <v>10</v>
      </c>
      <c r="L20" s="333"/>
      <c r="M20" s="333"/>
      <c r="N20" s="334"/>
      <c r="O20" s="335"/>
      <c r="P20" s="344" t="str">
        <f t="shared" si="2"/>
        <v/>
      </c>
    </row>
    <row r="21" spans="1:16" x14ac:dyDescent="0.2">
      <c r="A21" s="8">
        <v>16</v>
      </c>
      <c r="B21" s="213" t="s">
        <v>58</v>
      </c>
      <c r="C21" s="7"/>
      <c r="D21" s="7"/>
      <c r="E21" s="7"/>
      <c r="F21" s="7"/>
      <c r="G21" s="7"/>
      <c r="H21" s="351">
        <f t="shared" si="1"/>
        <v>0</v>
      </c>
      <c r="I21" s="354">
        <f t="shared" si="0"/>
        <v>0</v>
      </c>
      <c r="K21" s="381"/>
      <c r="L21" s="381"/>
      <c r="M21" s="381"/>
      <c r="N21" s="381"/>
      <c r="O21" s="381"/>
      <c r="P21" s="381"/>
    </row>
    <row r="22" spans="1:16" x14ac:dyDescent="0.2">
      <c r="A22" s="8">
        <v>17</v>
      </c>
      <c r="B22" s="213" t="s">
        <v>58</v>
      </c>
      <c r="C22" s="7"/>
      <c r="D22" s="7"/>
      <c r="E22" s="7"/>
      <c r="F22" s="7"/>
      <c r="G22" s="7"/>
      <c r="H22" s="351">
        <f t="shared" si="1"/>
        <v>0</v>
      </c>
      <c r="I22" s="354">
        <f t="shared" si="0"/>
        <v>0</v>
      </c>
      <c r="K22" s="381"/>
      <c r="L22" s="381"/>
      <c r="M22" s="381"/>
      <c r="N22" s="381"/>
      <c r="O22" s="381"/>
      <c r="P22" s="381"/>
    </row>
    <row r="23" spans="1:16" x14ac:dyDescent="0.2">
      <c r="A23" s="8">
        <v>18</v>
      </c>
      <c r="B23" s="213" t="s">
        <v>58</v>
      </c>
      <c r="C23" s="7"/>
      <c r="D23" s="7"/>
      <c r="E23" s="7"/>
      <c r="F23" s="7"/>
      <c r="G23" s="7"/>
      <c r="H23" s="351">
        <f t="shared" si="1"/>
        <v>0</v>
      </c>
      <c r="I23" s="354">
        <f t="shared" si="0"/>
        <v>0</v>
      </c>
      <c r="K23" s="381"/>
      <c r="L23" s="381"/>
      <c r="M23" s="381"/>
      <c r="N23" s="381"/>
      <c r="O23" s="381"/>
      <c r="P23" s="381"/>
    </row>
    <row r="24" spans="1:16" x14ac:dyDescent="0.2">
      <c r="A24" s="8">
        <v>19</v>
      </c>
      <c r="B24" s="213" t="s">
        <v>58</v>
      </c>
      <c r="C24" s="7"/>
      <c r="D24" s="7"/>
      <c r="E24" s="7"/>
      <c r="F24" s="7"/>
      <c r="G24" s="7"/>
      <c r="H24" s="351">
        <f t="shared" si="1"/>
        <v>0</v>
      </c>
      <c r="I24" s="354">
        <f t="shared" si="0"/>
        <v>0</v>
      </c>
      <c r="K24" s="381"/>
      <c r="L24" s="381"/>
      <c r="M24" s="381"/>
      <c r="N24" s="381"/>
      <c r="O24" s="381"/>
      <c r="P24" s="381"/>
    </row>
    <row r="25" spans="1:16" x14ac:dyDescent="0.2">
      <c r="A25" s="8">
        <v>20</v>
      </c>
      <c r="B25" s="213" t="s">
        <v>58</v>
      </c>
      <c r="C25" s="7"/>
      <c r="D25" s="7"/>
      <c r="E25" s="7"/>
      <c r="F25" s="7"/>
      <c r="G25" s="7"/>
      <c r="H25" s="351">
        <f t="shared" si="1"/>
        <v>0</v>
      </c>
      <c r="I25" s="354">
        <f t="shared" si="0"/>
        <v>0</v>
      </c>
      <c r="K25" s="381"/>
      <c r="L25" s="381"/>
      <c r="M25" s="381"/>
      <c r="N25" s="381"/>
      <c r="O25" s="381"/>
      <c r="P25" s="381"/>
    </row>
    <row r="26" spans="1:16" x14ac:dyDescent="0.2">
      <c r="A26" s="8">
        <v>21</v>
      </c>
      <c r="B26" s="213" t="s">
        <v>58</v>
      </c>
      <c r="C26" s="7"/>
      <c r="D26" s="7"/>
      <c r="E26" s="7"/>
      <c r="F26" s="7"/>
      <c r="G26" s="7"/>
      <c r="H26" s="351">
        <f t="shared" si="1"/>
        <v>0</v>
      </c>
      <c r="I26" s="354">
        <f t="shared" si="0"/>
        <v>0</v>
      </c>
      <c r="K26" s="381"/>
      <c r="L26" s="381"/>
      <c r="M26" s="381"/>
      <c r="N26" s="381"/>
      <c r="O26" s="381"/>
      <c r="P26" s="381"/>
    </row>
    <row r="27" spans="1:16" x14ac:dyDescent="0.2">
      <c r="A27" s="8">
        <v>22</v>
      </c>
      <c r="B27" s="213" t="s">
        <v>58</v>
      </c>
      <c r="C27" s="7"/>
      <c r="D27" s="7"/>
      <c r="E27" s="7"/>
      <c r="F27" s="7"/>
      <c r="G27" s="7"/>
      <c r="H27" s="351">
        <f t="shared" si="1"/>
        <v>0</v>
      </c>
      <c r="I27" s="354">
        <f t="shared" si="0"/>
        <v>0</v>
      </c>
      <c r="K27" s="381"/>
      <c r="L27" s="381"/>
      <c r="M27" s="381"/>
      <c r="N27" s="381"/>
      <c r="O27" s="381"/>
      <c r="P27" s="381"/>
    </row>
    <row r="28" spans="1:16" x14ac:dyDescent="0.2">
      <c r="A28" s="8">
        <v>23</v>
      </c>
      <c r="B28" s="213" t="s">
        <v>58</v>
      </c>
      <c r="C28" s="7"/>
      <c r="D28" s="7"/>
      <c r="E28" s="7"/>
      <c r="F28" s="7"/>
      <c r="G28" s="7"/>
      <c r="H28" s="351">
        <f t="shared" si="1"/>
        <v>0</v>
      </c>
      <c r="I28" s="354">
        <f t="shared" si="0"/>
        <v>0</v>
      </c>
      <c r="K28" s="381"/>
      <c r="L28" s="381"/>
      <c r="M28" s="381"/>
      <c r="N28" s="381"/>
      <c r="O28" s="381"/>
      <c r="P28" s="381"/>
    </row>
    <row r="29" spans="1:16" x14ac:dyDescent="0.2">
      <c r="A29" s="8">
        <v>24</v>
      </c>
      <c r="B29" s="213" t="s">
        <v>58</v>
      </c>
      <c r="C29" s="7"/>
      <c r="D29" s="7"/>
      <c r="E29" s="7"/>
      <c r="F29" s="7"/>
      <c r="G29" s="7"/>
      <c r="H29" s="351">
        <f t="shared" si="1"/>
        <v>0</v>
      </c>
      <c r="I29" s="354">
        <f t="shared" si="0"/>
        <v>0</v>
      </c>
      <c r="K29" s="381"/>
      <c r="L29" s="381"/>
      <c r="M29" s="381"/>
      <c r="N29" s="381"/>
      <c r="O29" s="381"/>
      <c r="P29" s="381"/>
    </row>
    <row r="30" spans="1:16" ht="16" thickBot="1" x14ac:dyDescent="0.25">
      <c r="A30" s="8">
        <v>25</v>
      </c>
      <c r="B30" s="213" t="s">
        <v>58</v>
      </c>
      <c r="C30" s="10"/>
      <c r="D30" s="10"/>
      <c r="E30" s="10"/>
      <c r="F30" s="10"/>
      <c r="G30" s="10"/>
      <c r="H30" s="352">
        <f t="shared" si="1"/>
        <v>0</v>
      </c>
      <c r="I30" s="355">
        <f t="shared" si="0"/>
        <v>0</v>
      </c>
      <c r="K30" s="381"/>
      <c r="L30" s="381"/>
      <c r="M30" s="381"/>
      <c r="N30" s="381"/>
      <c r="O30" s="381"/>
      <c r="P30" s="381"/>
    </row>
    <row r="31" spans="1:16" x14ac:dyDescent="0.2">
      <c r="A31" s="6">
        <v>1</v>
      </c>
      <c r="B31" s="214" t="s">
        <v>59</v>
      </c>
      <c r="C31" s="11"/>
      <c r="D31" s="11"/>
      <c r="E31" s="11"/>
      <c r="F31" s="11"/>
      <c r="G31" s="11"/>
      <c r="H31" s="350">
        <f t="shared" si="1"/>
        <v>0</v>
      </c>
      <c r="I31" s="356">
        <f t="shared" si="0"/>
        <v>0</v>
      </c>
      <c r="K31" s="477" t="s">
        <v>75</v>
      </c>
      <c r="L31" s="478"/>
      <c r="M31" s="466"/>
      <c r="N31" s="467"/>
      <c r="O31" s="467"/>
      <c r="P31" s="468"/>
    </row>
    <row r="32" spans="1:16" ht="16" thickBot="1" x14ac:dyDescent="0.25">
      <c r="A32" s="8">
        <v>2</v>
      </c>
      <c r="B32" s="215" t="s">
        <v>59</v>
      </c>
      <c r="C32" s="12"/>
      <c r="D32" s="12"/>
      <c r="E32" s="12"/>
      <c r="F32" s="13"/>
      <c r="G32" s="13"/>
      <c r="H32" s="351">
        <f t="shared" si="1"/>
        <v>0</v>
      </c>
      <c r="I32" s="354">
        <f t="shared" si="0"/>
        <v>0</v>
      </c>
      <c r="K32" s="479" t="s">
        <v>76</v>
      </c>
      <c r="L32" s="480"/>
      <c r="M32" s="469"/>
      <c r="N32" s="470"/>
      <c r="O32" s="470"/>
      <c r="P32" s="471"/>
    </row>
    <row r="33" spans="1:16" ht="16" thickBot="1" x14ac:dyDescent="0.25">
      <c r="A33" s="8">
        <v>3</v>
      </c>
      <c r="B33" s="215" t="s">
        <v>59</v>
      </c>
      <c r="C33" s="12"/>
      <c r="D33" s="12"/>
      <c r="E33" s="12"/>
      <c r="F33" s="13"/>
      <c r="G33" s="13"/>
      <c r="H33" s="351">
        <f t="shared" si="1"/>
        <v>0</v>
      </c>
      <c r="I33" s="354">
        <f t="shared" si="0"/>
        <v>0</v>
      </c>
      <c r="K33" s="381"/>
      <c r="L33" s="381"/>
      <c r="M33" s="381"/>
      <c r="N33" s="381"/>
      <c r="O33" s="381"/>
      <c r="P33" s="381"/>
    </row>
    <row r="34" spans="1:16" ht="16" x14ac:dyDescent="0.2">
      <c r="A34" s="8">
        <v>4</v>
      </c>
      <c r="B34" s="215" t="s">
        <v>59</v>
      </c>
      <c r="C34" s="12"/>
      <c r="D34" s="12"/>
      <c r="E34" s="12"/>
      <c r="F34" s="13"/>
      <c r="G34" s="13"/>
      <c r="H34" s="351">
        <f t="shared" si="1"/>
        <v>0</v>
      </c>
      <c r="I34" s="354">
        <f t="shared" si="0"/>
        <v>0</v>
      </c>
      <c r="K34" s="474" t="s">
        <v>101</v>
      </c>
      <c r="L34" s="475"/>
      <c r="M34" s="475"/>
      <c r="N34" s="475"/>
      <c r="O34" s="476"/>
      <c r="P34" s="383">
        <v>2024</v>
      </c>
    </row>
    <row r="35" spans="1:16" ht="17" thickBot="1" x14ac:dyDescent="0.25">
      <c r="A35" s="8">
        <v>5</v>
      </c>
      <c r="B35" s="215" t="s">
        <v>59</v>
      </c>
      <c r="C35" s="12"/>
      <c r="D35" s="12"/>
      <c r="E35" s="12"/>
      <c r="F35" s="13"/>
      <c r="G35" s="13"/>
      <c r="H35" s="351">
        <f t="shared" si="1"/>
        <v>0</v>
      </c>
      <c r="I35" s="354">
        <f t="shared" si="0"/>
        <v>0</v>
      </c>
      <c r="K35" s="384"/>
      <c r="L35" s="385" t="s">
        <v>90</v>
      </c>
      <c r="M35" s="385" t="s">
        <v>91</v>
      </c>
      <c r="N35" s="295" t="s">
        <v>3</v>
      </c>
      <c r="O35" s="295" t="s">
        <v>92</v>
      </c>
      <c r="P35" s="323" t="s">
        <v>93</v>
      </c>
    </row>
    <row r="36" spans="1:16" ht="16" x14ac:dyDescent="0.2">
      <c r="A36" s="8">
        <v>6</v>
      </c>
      <c r="B36" s="215" t="s">
        <v>59</v>
      </c>
      <c r="C36" s="12"/>
      <c r="D36" s="12"/>
      <c r="E36" s="12"/>
      <c r="F36" s="13"/>
      <c r="G36" s="13"/>
      <c r="H36" s="351">
        <f t="shared" si="1"/>
        <v>0</v>
      </c>
      <c r="I36" s="354">
        <f t="shared" si="0"/>
        <v>0</v>
      </c>
      <c r="K36" s="386">
        <v>1</v>
      </c>
      <c r="L36" s="328"/>
      <c r="M36" s="328"/>
      <c r="N36" s="328"/>
      <c r="O36" s="329"/>
      <c r="P36" s="337" t="str">
        <f>IF($O36="","",IF($P$34="","",IF(13&gt;0,$P$34-$O36,$P$34-$O36-1)))</f>
        <v/>
      </c>
    </row>
    <row r="37" spans="1:16" ht="16" x14ac:dyDescent="0.2">
      <c r="A37" s="8">
        <v>7</v>
      </c>
      <c r="B37" s="215" t="s">
        <v>59</v>
      </c>
      <c r="C37" s="12"/>
      <c r="D37" s="12"/>
      <c r="E37" s="12"/>
      <c r="F37" s="13"/>
      <c r="G37" s="13"/>
      <c r="H37" s="351">
        <f t="shared" si="1"/>
        <v>0</v>
      </c>
      <c r="I37" s="354">
        <f t="shared" si="0"/>
        <v>0</v>
      </c>
      <c r="K37" s="387">
        <v>2</v>
      </c>
      <c r="L37" s="330"/>
      <c r="M37" s="330"/>
      <c r="N37" s="331"/>
      <c r="O37" s="332"/>
      <c r="P37" s="337" t="str">
        <f t="shared" ref="P37:P45" si="3">IF($O37="","",IF($P$34="","",IF(13&gt;0,$P$34-$O37,$P$34-$O37-1)))</f>
        <v/>
      </c>
    </row>
    <row r="38" spans="1:16" ht="16" x14ac:dyDescent="0.2">
      <c r="A38" s="8">
        <v>8</v>
      </c>
      <c r="B38" s="215" t="s">
        <v>59</v>
      </c>
      <c r="C38" s="12"/>
      <c r="D38" s="12"/>
      <c r="E38" s="12"/>
      <c r="F38" s="13"/>
      <c r="G38" s="13"/>
      <c r="H38" s="351">
        <f t="shared" si="1"/>
        <v>0</v>
      </c>
      <c r="I38" s="354">
        <f t="shared" ref="I38:I69" si="4">IF(D38="",0,1)</f>
        <v>0</v>
      </c>
      <c r="K38" s="387">
        <v>3</v>
      </c>
      <c r="L38" s="330"/>
      <c r="M38" s="330"/>
      <c r="N38" s="331"/>
      <c r="O38" s="332"/>
      <c r="P38" s="337" t="str">
        <f t="shared" si="3"/>
        <v/>
      </c>
    </row>
    <row r="39" spans="1:16" ht="16" x14ac:dyDescent="0.2">
      <c r="A39" s="8">
        <v>9</v>
      </c>
      <c r="B39" s="215" t="s">
        <v>59</v>
      </c>
      <c r="C39" s="12"/>
      <c r="D39" s="12"/>
      <c r="E39" s="12"/>
      <c r="F39" s="13"/>
      <c r="G39" s="13"/>
      <c r="H39" s="351">
        <f t="shared" si="1"/>
        <v>0</v>
      </c>
      <c r="I39" s="354">
        <f t="shared" si="4"/>
        <v>0</v>
      </c>
      <c r="K39" s="387">
        <v>4</v>
      </c>
      <c r="L39" s="330"/>
      <c r="M39" s="330"/>
      <c r="N39" s="331"/>
      <c r="O39" s="332"/>
      <c r="P39" s="337" t="str">
        <f t="shared" si="3"/>
        <v/>
      </c>
    </row>
    <row r="40" spans="1:16" ht="16" x14ac:dyDescent="0.2">
      <c r="A40" s="8">
        <v>10</v>
      </c>
      <c r="B40" s="215" t="s">
        <v>59</v>
      </c>
      <c r="C40" s="12"/>
      <c r="D40" s="12"/>
      <c r="E40" s="12"/>
      <c r="F40" s="13"/>
      <c r="G40" s="13"/>
      <c r="H40" s="351">
        <f t="shared" si="1"/>
        <v>0</v>
      </c>
      <c r="I40" s="354">
        <f t="shared" si="4"/>
        <v>0</v>
      </c>
      <c r="K40" s="387">
        <v>5</v>
      </c>
      <c r="L40" s="330"/>
      <c r="M40" s="330"/>
      <c r="N40" s="331"/>
      <c r="O40" s="332"/>
      <c r="P40" s="337" t="str">
        <f t="shared" si="3"/>
        <v/>
      </c>
    </row>
    <row r="41" spans="1:16" ht="16" x14ac:dyDescent="0.2">
      <c r="A41" s="8">
        <v>11</v>
      </c>
      <c r="B41" s="215" t="s">
        <v>59</v>
      </c>
      <c r="C41" s="12"/>
      <c r="D41" s="12"/>
      <c r="E41" s="12"/>
      <c r="F41" s="13"/>
      <c r="G41" s="13"/>
      <c r="H41" s="351">
        <f t="shared" si="1"/>
        <v>0</v>
      </c>
      <c r="I41" s="354">
        <f t="shared" si="4"/>
        <v>0</v>
      </c>
      <c r="K41" s="387">
        <v>6</v>
      </c>
      <c r="L41" s="330"/>
      <c r="M41" s="330"/>
      <c r="N41" s="331"/>
      <c r="O41" s="332"/>
      <c r="P41" s="337" t="str">
        <f t="shared" si="3"/>
        <v/>
      </c>
    </row>
    <row r="42" spans="1:16" ht="16" x14ac:dyDescent="0.2">
      <c r="A42" s="8">
        <v>12</v>
      </c>
      <c r="B42" s="215" t="s">
        <v>59</v>
      </c>
      <c r="C42" s="12"/>
      <c r="D42" s="12"/>
      <c r="E42" s="12"/>
      <c r="F42" s="13"/>
      <c r="G42" s="13"/>
      <c r="H42" s="351">
        <f t="shared" si="1"/>
        <v>0</v>
      </c>
      <c r="I42" s="354">
        <f t="shared" si="4"/>
        <v>0</v>
      </c>
      <c r="K42" s="387">
        <v>7</v>
      </c>
      <c r="L42" s="330"/>
      <c r="M42" s="330"/>
      <c r="N42" s="331"/>
      <c r="O42" s="332"/>
      <c r="P42" s="337" t="str">
        <f t="shared" si="3"/>
        <v/>
      </c>
    </row>
    <row r="43" spans="1:16" ht="16" x14ac:dyDescent="0.2">
      <c r="A43" s="8">
        <v>13</v>
      </c>
      <c r="B43" s="215" t="s">
        <v>59</v>
      </c>
      <c r="C43" s="12"/>
      <c r="D43" s="12"/>
      <c r="E43" s="12"/>
      <c r="F43" s="13"/>
      <c r="G43" s="13"/>
      <c r="H43" s="351">
        <f t="shared" si="1"/>
        <v>0</v>
      </c>
      <c r="I43" s="354">
        <f t="shared" si="4"/>
        <v>0</v>
      </c>
      <c r="K43" s="387">
        <v>8</v>
      </c>
      <c r="L43" s="330"/>
      <c r="M43" s="330"/>
      <c r="N43" s="331"/>
      <c r="O43" s="332"/>
      <c r="P43" s="337" t="str">
        <f t="shared" si="3"/>
        <v/>
      </c>
    </row>
    <row r="44" spans="1:16" ht="16" x14ac:dyDescent="0.2">
      <c r="A44" s="8">
        <v>14</v>
      </c>
      <c r="B44" s="215" t="s">
        <v>59</v>
      </c>
      <c r="C44" s="12"/>
      <c r="D44" s="12"/>
      <c r="E44" s="12"/>
      <c r="F44" s="13"/>
      <c r="G44" s="13"/>
      <c r="H44" s="351">
        <f t="shared" si="1"/>
        <v>0</v>
      </c>
      <c r="I44" s="354">
        <f t="shared" si="4"/>
        <v>0</v>
      </c>
      <c r="K44" s="387">
        <v>9</v>
      </c>
      <c r="L44" s="330"/>
      <c r="M44" s="330"/>
      <c r="N44" s="331"/>
      <c r="O44" s="332"/>
      <c r="P44" s="337" t="str">
        <f t="shared" si="3"/>
        <v/>
      </c>
    </row>
    <row r="45" spans="1:16" ht="17" thickBot="1" x14ac:dyDescent="0.25">
      <c r="A45" s="8">
        <v>15</v>
      </c>
      <c r="B45" s="215" t="s">
        <v>59</v>
      </c>
      <c r="C45" s="12"/>
      <c r="D45" s="12"/>
      <c r="E45" s="12"/>
      <c r="F45" s="13"/>
      <c r="G45" s="13"/>
      <c r="H45" s="351">
        <f t="shared" si="1"/>
        <v>0</v>
      </c>
      <c r="I45" s="354">
        <f t="shared" si="4"/>
        <v>0</v>
      </c>
      <c r="K45" s="384">
        <v>10</v>
      </c>
      <c r="L45" s="333"/>
      <c r="M45" s="333"/>
      <c r="N45" s="334"/>
      <c r="O45" s="335"/>
      <c r="P45" s="344" t="str">
        <f t="shared" si="3"/>
        <v/>
      </c>
    </row>
    <row r="46" spans="1:16" x14ac:dyDescent="0.2">
      <c r="A46" s="8">
        <v>16</v>
      </c>
      <c r="B46" s="215" t="s">
        <v>59</v>
      </c>
      <c r="C46" s="12"/>
      <c r="D46" s="12"/>
      <c r="E46" s="12"/>
      <c r="F46" s="13"/>
      <c r="G46" s="13"/>
      <c r="H46" s="351">
        <f t="shared" si="1"/>
        <v>0</v>
      </c>
      <c r="I46" s="354">
        <f t="shared" si="4"/>
        <v>0</v>
      </c>
      <c r="K46" s="381"/>
      <c r="L46" s="381"/>
      <c r="M46" s="381"/>
      <c r="N46" s="381"/>
      <c r="O46" s="381"/>
      <c r="P46" s="381"/>
    </row>
    <row r="47" spans="1:16" x14ac:dyDescent="0.2">
      <c r="A47" s="8">
        <v>17</v>
      </c>
      <c r="B47" s="215" t="s">
        <v>59</v>
      </c>
      <c r="C47" s="12"/>
      <c r="D47" s="12"/>
      <c r="E47" s="12"/>
      <c r="F47" s="13"/>
      <c r="G47" s="13"/>
      <c r="H47" s="351">
        <f t="shared" si="1"/>
        <v>0</v>
      </c>
      <c r="I47" s="354">
        <f t="shared" si="4"/>
        <v>0</v>
      </c>
      <c r="K47" s="381"/>
      <c r="L47" s="381"/>
      <c r="M47" s="381"/>
      <c r="N47" s="381"/>
      <c r="O47" s="381"/>
      <c r="P47" s="381"/>
    </row>
    <row r="48" spans="1:16" x14ac:dyDescent="0.2">
      <c r="A48" s="8">
        <v>18</v>
      </c>
      <c r="B48" s="215" t="s">
        <v>59</v>
      </c>
      <c r="C48" s="12"/>
      <c r="D48" s="12"/>
      <c r="E48" s="12"/>
      <c r="F48" s="13"/>
      <c r="G48" s="13"/>
      <c r="H48" s="351">
        <f t="shared" si="1"/>
        <v>0</v>
      </c>
      <c r="I48" s="354">
        <f t="shared" si="4"/>
        <v>0</v>
      </c>
      <c r="K48" s="381"/>
      <c r="L48" s="381"/>
      <c r="M48" s="381"/>
      <c r="N48" s="381"/>
      <c r="O48" s="381"/>
      <c r="P48" s="381"/>
    </row>
    <row r="49" spans="1:16" x14ac:dyDescent="0.2">
      <c r="A49" s="8">
        <v>19</v>
      </c>
      <c r="B49" s="215" t="s">
        <v>59</v>
      </c>
      <c r="C49" s="12"/>
      <c r="D49" s="12"/>
      <c r="E49" s="12"/>
      <c r="F49" s="13"/>
      <c r="G49" s="13"/>
      <c r="H49" s="351">
        <f t="shared" si="1"/>
        <v>0</v>
      </c>
      <c r="I49" s="354">
        <f t="shared" si="4"/>
        <v>0</v>
      </c>
      <c r="K49" s="381"/>
      <c r="L49" s="381"/>
      <c r="M49" s="381"/>
      <c r="N49" s="381"/>
      <c r="O49" s="381"/>
      <c r="P49" s="381"/>
    </row>
    <row r="50" spans="1:16" x14ac:dyDescent="0.2">
      <c r="A50" s="8">
        <v>20</v>
      </c>
      <c r="B50" s="215" t="s">
        <v>59</v>
      </c>
      <c r="C50" s="12"/>
      <c r="D50" s="12"/>
      <c r="E50" s="12"/>
      <c r="F50" s="13"/>
      <c r="G50" s="13"/>
      <c r="H50" s="351">
        <f t="shared" si="1"/>
        <v>0</v>
      </c>
      <c r="I50" s="354">
        <f t="shared" si="4"/>
        <v>0</v>
      </c>
      <c r="K50" s="381"/>
      <c r="L50" s="381"/>
      <c r="M50" s="381"/>
      <c r="N50" s="381"/>
      <c r="O50" s="381"/>
      <c r="P50" s="381"/>
    </row>
    <row r="51" spans="1:16" x14ac:dyDescent="0.2">
      <c r="A51" s="8">
        <v>21</v>
      </c>
      <c r="B51" s="215" t="s">
        <v>59</v>
      </c>
      <c r="C51" s="12"/>
      <c r="D51" s="12"/>
      <c r="E51" s="12"/>
      <c r="F51" s="13"/>
      <c r="G51" s="13"/>
      <c r="H51" s="351">
        <f t="shared" si="1"/>
        <v>0</v>
      </c>
      <c r="I51" s="354">
        <f t="shared" si="4"/>
        <v>0</v>
      </c>
      <c r="K51" s="381"/>
      <c r="L51" s="381"/>
      <c r="M51" s="381"/>
      <c r="N51" s="381"/>
      <c r="O51" s="381"/>
      <c r="P51" s="381"/>
    </row>
    <row r="52" spans="1:16" x14ac:dyDescent="0.2">
      <c r="A52" s="8">
        <v>22</v>
      </c>
      <c r="B52" s="215" t="s">
        <v>59</v>
      </c>
      <c r="C52" s="12"/>
      <c r="D52" s="12"/>
      <c r="E52" s="12"/>
      <c r="F52" s="13"/>
      <c r="G52" s="13"/>
      <c r="H52" s="351">
        <f t="shared" si="1"/>
        <v>0</v>
      </c>
      <c r="I52" s="354">
        <f t="shared" si="4"/>
        <v>0</v>
      </c>
      <c r="K52" s="381"/>
      <c r="L52" s="381"/>
      <c r="M52" s="381"/>
      <c r="N52" s="381"/>
      <c r="O52" s="381"/>
      <c r="P52" s="381"/>
    </row>
    <row r="53" spans="1:16" x14ac:dyDescent="0.2">
      <c r="A53" s="8">
        <v>23</v>
      </c>
      <c r="B53" s="215" t="s">
        <v>59</v>
      </c>
      <c r="C53" s="12"/>
      <c r="D53" s="12"/>
      <c r="E53" s="12"/>
      <c r="F53" s="13"/>
      <c r="G53" s="13"/>
      <c r="H53" s="351">
        <f t="shared" si="1"/>
        <v>0</v>
      </c>
      <c r="I53" s="354">
        <f t="shared" si="4"/>
        <v>0</v>
      </c>
      <c r="K53" s="381"/>
      <c r="L53" s="381"/>
      <c r="M53" s="381"/>
      <c r="N53" s="381"/>
      <c r="O53" s="381"/>
      <c r="P53" s="381"/>
    </row>
    <row r="54" spans="1:16" x14ac:dyDescent="0.2">
      <c r="A54" s="8">
        <v>24</v>
      </c>
      <c r="B54" s="215" t="s">
        <v>59</v>
      </c>
      <c r="C54" s="12"/>
      <c r="D54" s="12"/>
      <c r="E54" s="12"/>
      <c r="F54" s="13"/>
      <c r="G54" s="13"/>
      <c r="H54" s="351">
        <f t="shared" si="1"/>
        <v>0</v>
      </c>
      <c r="I54" s="354">
        <f t="shared" si="4"/>
        <v>0</v>
      </c>
      <c r="K54" s="381"/>
      <c r="L54" s="381"/>
      <c r="M54" s="381"/>
      <c r="N54" s="381"/>
      <c r="O54" s="381"/>
      <c r="P54" s="381"/>
    </row>
    <row r="55" spans="1:16" ht="16" thickBot="1" x14ac:dyDescent="0.25">
      <c r="A55" s="8">
        <v>25</v>
      </c>
      <c r="B55" s="216" t="s">
        <v>59</v>
      </c>
      <c r="C55" s="10"/>
      <c r="D55" s="9"/>
      <c r="E55" s="9"/>
      <c r="F55" s="23"/>
      <c r="G55" s="38"/>
      <c r="H55" s="352">
        <f t="shared" si="1"/>
        <v>0</v>
      </c>
      <c r="I55" s="355">
        <f t="shared" si="4"/>
        <v>0</v>
      </c>
      <c r="K55" s="381"/>
      <c r="L55" s="381"/>
      <c r="M55" s="381"/>
      <c r="N55" s="381"/>
      <c r="O55" s="381"/>
      <c r="P55" s="381"/>
    </row>
    <row r="56" spans="1:16" x14ac:dyDescent="0.2">
      <c r="A56" s="8">
        <v>1</v>
      </c>
      <c r="B56" s="217" t="s">
        <v>60</v>
      </c>
      <c r="C56" s="7"/>
      <c r="D56" s="14"/>
      <c r="E56" s="14"/>
      <c r="F56" s="39"/>
      <c r="G56" s="7"/>
      <c r="H56" s="350">
        <f t="shared" si="1"/>
        <v>0</v>
      </c>
      <c r="I56" s="356">
        <f t="shared" si="4"/>
        <v>0</v>
      </c>
      <c r="K56" s="477" t="s">
        <v>75</v>
      </c>
      <c r="L56" s="478"/>
      <c r="M56" s="466"/>
      <c r="N56" s="467"/>
      <c r="O56" s="467"/>
      <c r="P56" s="468"/>
    </row>
    <row r="57" spans="1:16" ht="16" thickBot="1" x14ac:dyDescent="0.25">
      <c r="A57" s="15">
        <v>2</v>
      </c>
      <c r="B57" s="217" t="s">
        <v>60</v>
      </c>
      <c r="C57" s="12"/>
      <c r="D57" s="16"/>
      <c r="E57" s="16"/>
      <c r="F57" s="16"/>
      <c r="G57" s="17"/>
      <c r="H57" s="351">
        <f t="shared" si="1"/>
        <v>0</v>
      </c>
      <c r="I57" s="354">
        <f t="shared" si="4"/>
        <v>0</v>
      </c>
      <c r="K57" s="479" t="s">
        <v>76</v>
      </c>
      <c r="L57" s="480"/>
      <c r="M57" s="469"/>
      <c r="N57" s="470"/>
      <c r="O57" s="470"/>
      <c r="P57" s="471"/>
    </row>
    <row r="58" spans="1:16" ht="16" thickBot="1" x14ac:dyDescent="0.25">
      <c r="A58" s="15">
        <v>3</v>
      </c>
      <c r="B58" s="217" t="s">
        <v>60</v>
      </c>
      <c r="C58" s="12"/>
      <c r="D58" s="16"/>
      <c r="E58" s="16"/>
      <c r="F58" s="16"/>
      <c r="G58" s="17"/>
      <c r="H58" s="351">
        <f t="shared" si="1"/>
        <v>0</v>
      </c>
      <c r="I58" s="354">
        <f t="shared" si="4"/>
        <v>0</v>
      </c>
      <c r="K58" s="389"/>
      <c r="L58" s="389"/>
      <c r="M58" s="389"/>
      <c r="N58" s="389"/>
      <c r="O58" s="389"/>
      <c r="P58" s="389"/>
    </row>
    <row r="59" spans="1:16" ht="16" x14ac:dyDescent="0.2">
      <c r="A59" s="15">
        <v>4</v>
      </c>
      <c r="B59" s="217" t="s">
        <v>60</v>
      </c>
      <c r="C59" s="12"/>
      <c r="D59" s="16"/>
      <c r="E59" s="16"/>
      <c r="F59" s="16"/>
      <c r="G59" s="17"/>
      <c r="H59" s="351">
        <f t="shared" si="1"/>
        <v>0</v>
      </c>
      <c r="I59" s="354">
        <f t="shared" si="4"/>
        <v>0</v>
      </c>
      <c r="K59" s="474" t="s">
        <v>101</v>
      </c>
      <c r="L59" s="475"/>
      <c r="M59" s="475"/>
      <c r="N59" s="475"/>
      <c r="O59" s="476"/>
      <c r="P59" s="383">
        <v>2024</v>
      </c>
    </row>
    <row r="60" spans="1:16" ht="17" thickBot="1" x14ac:dyDescent="0.25">
      <c r="A60" s="15">
        <v>5</v>
      </c>
      <c r="B60" s="217" t="s">
        <v>60</v>
      </c>
      <c r="C60" s="12"/>
      <c r="D60" s="16"/>
      <c r="E60" s="16"/>
      <c r="F60" s="16"/>
      <c r="G60" s="17"/>
      <c r="H60" s="351">
        <f t="shared" si="1"/>
        <v>0</v>
      </c>
      <c r="I60" s="354">
        <f t="shared" si="4"/>
        <v>0</v>
      </c>
      <c r="K60" s="384"/>
      <c r="L60" s="385" t="s">
        <v>90</v>
      </c>
      <c r="M60" s="385" t="s">
        <v>91</v>
      </c>
      <c r="N60" s="295" t="s">
        <v>3</v>
      </c>
      <c r="O60" s="295" t="s">
        <v>92</v>
      </c>
      <c r="P60" s="323" t="s">
        <v>93</v>
      </c>
    </row>
    <row r="61" spans="1:16" ht="16" x14ac:dyDescent="0.2">
      <c r="A61" s="15">
        <v>6</v>
      </c>
      <c r="B61" s="217" t="s">
        <v>60</v>
      </c>
      <c r="C61" s="12"/>
      <c r="D61" s="16"/>
      <c r="E61" s="16"/>
      <c r="F61" s="16"/>
      <c r="G61" s="17"/>
      <c r="H61" s="351">
        <f t="shared" si="1"/>
        <v>0</v>
      </c>
      <c r="I61" s="354">
        <f t="shared" si="4"/>
        <v>0</v>
      </c>
      <c r="K61" s="386">
        <v>1</v>
      </c>
      <c r="L61" s="328"/>
      <c r="M61" s="328"/>
      <c r="N61" s="328"/>
      <c r="O61" s="329"/>
      <c r="P61" s="337" t="str">
        <f>IF($O61="","",IF($P$34="","",IF(13&gt;0,$P$34-$O61,$P$34-$O61-1)))</f>
        <v/>
      </c>
    </row>
    <row r="62" spans="1:16" ht="16" x14ac:dyDescent="0.2">
      <c r="A62" s="15">
        <v>7</v>
      </c>
      <c r="B62" s="217" t="s">
        <v>60</v>
      </c>
      <c r="C62" s="12"/>
      <c r="D62" s="16"/>
      <c r="E62" s="16"/>
      <c r="F62" s="16"/>
      <c r="G62" s="17"/>
      <c r="H62" s="351">
        <f t="shared" si="1"/>
        <v>0</v>
      </c>
      <c r="I62" s="354">
        <f t="shared" si="4"/>
        <v>0</v>
      </c>
      <c r="K62" s="387">
        <v>2</v>
      </c>
      <c r="L62" s="330"/>
      <c r="M62" s="330"/>
      <c r="N62" s="331"/>
      <c r="O62" s="332"/>
      <c r="P62" s="337" t="str">
        <f t="shared" ref="P62:P70" si="5">IF($O62="","",IF($P$34="","",IF(13&gt;0,$P$34-$O62,$P$34-$O62-1)))</f>
        <v/>
      </c>
    </row>
    <row r="63" spans="1:16" ht="16" x14ac:dyDescent="0.2">
      <c r="A63" s="15">
        <v>8</v>
      </c>
      <c r="B63" s="217" t="s">
        <v>60</v>
      </c>
      <c r="C63" s="9"/>
      <c r="D63" s="16"/>
      <c r="E63" s="16"/>
      <c r="F63" s="16"/>
      <c r="G63" s="17"/>
      <c r="H63" s="351">
        <f t="shared" si="1"/>
        <v>0</v>
      </c>
      <c r="I63" s="354">
        <f t="shared" si="4"/>
        <v>0</v>
      </c>
      <c r="K63" s="387">
        <v>3</v>
      </c>
      <c r="L63" s="330"/>
      <c r="M63" s="330"/>
      <c r="N63" s="331"/>
      <c r="O63" s="332"/>
      <c r="P63" s="337" t="str">
        <f t="shared" si="5"/>
        <v/>
      </c>
    </row>
    <row r="64" spans="1:16" ht="16" x14ac:dyDescent="0.2">
      <c r="A64" s="15">
        <v>9</v>
      </c>
      <c r="B64" s="217" t="s">
        <v>60</v>
      </c>
      <c r="C64" s="12"/>
      <c r="D64" s="16"/>
      <c r="E64" s="16"/>
      <c r="F64" s="16"/>
      <c r="G64" s="17"/>
      <c r="H64" s="351">
        <f t="shared" si="1"/>
        <v>0</v>
      </c>
      <c r="I64" s="354">
        <f t="shared" si="4"/>
        <v>0</v>
      </c>
      <c r="K64" s="387">
        <v>4</v>
      </c>
      <c r="L64" s="330"/>
      <c r="M64" s="330"/>
      <c r="N64" s="331"/>
      <c r="O64" s="332"/>
      <c r="P64" s="337" t="str">
        <f t="shared" si="5"/>
        <v/>
      </c>
    </row>
    <row r="65" spans="1:16" ht="16" x14ac:dyDescent="0.2">
      <c r="A65" s="15">
        <v>10</v>
      </c>
      <c r="B65" s="217" t="s">
        <v>60</v>
      </c>
      <c r="C65" s="12"/>
      <c r="D65" s="16"/>
      <c r="E65" s="16"/>
      <c r="F65" s="16"/>
      <c r="G65" s="17"/>
      <c r="H65" s="351">
        <f t="shared" si="1"/>
        <v>0</v>
      </c>
      <c r="I65" s="354">
        <f t="shared" si="4"/>
        <v>0</v>
      </c>
      <c r="K65" s="387">
        <v>5</v>
      </c>
      <c r="L65" s="330"/>
      <c r="M65" s="330"/>
      <c r="N65" s="331"/>
      <c r="O65" s="332"/>
      <c r="P65" s="337" t="str">
        <f t="shared" si="5"/>
        <v/>
      </c>
    </row>
    <row r="66" spans="1:16" ht="16" x14ac:dyDescent="0.2">
      <c r="A66" s="15">
        <v>11</v>
      </c>
      <c r="B66" s="217" t="s">
        <v>60</v>
      </c>
      <c r="C66" s="12"/>
      <c r="D66" s="16"/>
      <c r="E66" s="16"/>
      <c r="F66" s="16"/>
      <c r="G66" s="17"/>
      <c r="H66" s="351">
        <f t="shared" si="1"/>
        <v>0</v>
      </c>
      <c r="I66" s="354">
        <f t="shared" si="4"/>
        <v>0</v>
      </c>
      <c r="K66" s="387">
        <v>6</v>
      </c>
      <c r="L66" s="330"/>
      <c r="M66" s="330"/>
      <c r="N66" s="331"/>
      <c r="O66" s="332"/>
      <c r="P66" s="337" t="str">
        <f t="shared" si="5"/>
        <v/>
      </c>
    </row>
    <row r="67" spans="1:16" ht="16" x14ac:dyDescent="0.2">
      <c r="A67" s="15">
        <v>12</v>
      </c>
      <c r="B67" s="217" t="s">
        <v>60</v>
      </c>
      <c r="C67" s="12"/>
      <c r="D67" s="16"/>
      <c r="E67" s="16"/>
      <c r="F67" s="16"/>
      <c r="G67" s="17"/>
      <c r="H67" s="351">
        <f t="shared" si="1"/>
        <v>0</v>
      </c>
      <c r="I67" s="354">
        <f t="shared" si="4"/>
        <v>0</v>
      </c>
      <c r="K67" s="387">
        <v>7</v>
      </c>
      <c r="L67" s="330"/>
      <c r="M67" s="330"/>
      <c r="N67" s="331"/>
      <c r="O67" s="332"/>
      <c r="P67" s="337" t="str">
        <f t="shared" si="5"/>
        <v/>
      </c>
    </row>
    <row r="68" spans="1:16" ht="16" x14ac:dyDescent="0.2">
      <c r="A68" s="15">
        <v>13</v>
      </c>
      <c r="B68" s="217" t="s">
        <v>60</v>
      </c>
      <c r="C68" s="12"/>
      <c r="D68" s="16"/>
      <c r="E68" s="16"/>
      <c r="F68" s="16"/>
      <c r="G68" s="17"/>
      <c r="H68" s="351">
        <f t="shared" si="1"/>
        <v>0</v>
      </c>
      <c r="I68" s="354">
        <f t="shared" si="4"/>
        <v>0</v>
      </c>
      <c r="K68" s="387">
        <v>8</v>
      </c>
      <c r="L68" s="330"/>
      <c r="M68" s="330"/>
      <c r="N68" s="331"/>
      <c r="O68" s="332"/>
      <c r="P68" s="337" t="str">
        <f t="shared" si="5"/>
        <v/>
      </c>
    </row>
    <row r="69" spans="1:16" ht="16" x14ac:dyDescent="0.2">
      <c r="A69" s="15">
        <v>14</v>
      </c>
      <c r="B69" s="217" t="s">
        <v>60</v>
      </c>
      <c r="C69" s="12"/>
      <c r="D69" s="16"/>
      <c r="E69" s="16"/>
      <c r="F69" s="16"/>
      <c r="G69" s="17"/>
      <c r="H69" s="351">
        <f t="shared" si="1"/>
        <v>0</v>
      </c>
      <c r="I69" s="354">
        <f t="shared" si="4"/>
        <v>0</v>
      </c>
      <c r="K69" s="387">
        <v>9</v>
      </c>
      <c r="L69" s="330"/>
      <c r="M69" s="330"/>
      <c r="N69" s="331"/>
      <c r="O69" s="332"/>
      <c r="P69" s="337" t="str">
        <f t="shared" si="5"/>
        <v/>
      </c>
    </row>
    <row r="70" spans="1:16" ht="17" thickBot="1" x14ac:dyDescent="0.25">
      <c r="A70" s="15">
        <v>15</v>
      </c>
      <c r="B70" s="217" t="s">
        <v>60</v>
      </c>
      <c r="C70" s="12"/>
      <c r="D70" s="16"/>
      <c r="E70" s="16"/>
      <c r="F70" s="16"/>
      <c r="G70" s="17"/>
      <c r="H70" s="351">
        <f t="shared" si="1"/>
        <v>0</v>
      </c>
      <c r="I70" s="354">
        <f t="shared" ref="I70:I80" si="6">IF(D70="",0,1)</f>
        <v>0</v>
      </c>
      <c r="K70" s="384">
        <v>10</v>
      </c>
      <c r="L70" s="333"/>
      <c r="M70" s="333"/>
      <c r="N70" s="334"/>
      <c r="O70" s="335"/>
      <c r="P70" s="337" t="str">
        <f t="shared" si="5"/>
        <v/>
      </c>
    </row>
    <row r="71" spans="1:16" x14ac:dyDescent="0.2">
      <c r="A71" s="15">
        <v>16</v>
      </c>
      <c r="B71" s="217" t="s">
        <v>60</v>
      </c>
      <c r="C71" s="12"/>
      <c r="D71" s="16"/>
      <c r="E71" s="16"/>
      <c r="F71" s="16"/>
      <c r="G71" s="17"/>
      <c r="H71" s="351">
        <f t="shared" ref="H71:H80" si="7">IF(D71="",0,$H$5)</f>
        <v>0</v>
      </c>
      <c r="I71" s="354">
        <f t="shared" si="6"/>
        <v>0</v>
      </c>
      <c r="K71" s="389"/>
      <c r="L71" s="389"/>
      <c r="M71" s="389"/>
      <c r="N71" s="389"/>
      <c r="O71" s="389"/>
      <c r="P71" s="389"/>
    </row>
    <row r="72" spans="1:16" x14ac:dyDescent="0.2">
      <c r="A72" s="15">
        <v>17</v>
      </c>
      <c r="B72" s="217" t="s">
        <v>60</v>
      </c>
      <c r="C72" s="12"/>
      <c r="D72" s="16"/>
      <c r="E72" s="16"/>
      <c r="F72" s="16"/>
      <c r="G72" s="17"/>
      <c r="H72" s="351">
        <f t="shared" si="7"/>
        <v>0</v>
      </c>
      <c r="I72" s="354">
        <f t="shared" si="6"/>
        <v>0</v>
      </c>
      <c r="K72" s="389"/>
      <c r="L72" s="389"/>
      <c r="M72" s="389"/>
      <c r="N72" s="389"/>
      <c r="O72" s="389"/>
      <c r="P72" s="389"/>
    </row>
    <row r="73" spans="1:16" x14ac:dyDescent="0.2">
      <c r="A73" s="15">
        <v>18</v>
      </c>
      <c r="B73" s="217" t="s">
        <v>60</v>
      </c>
      <c r="C73" s="12"/>
      <c r="D73" s="16"/>
      <c r="E73" s="16"/>
      <c r="F73" s="16"/>
      <c r="G73" s="17"/>
      <c r="H73" s="351">
        <f t="shared" si="7"/>
        <v>0</v>
      </c>
      <c r="I73" s="354">
        <f t="shared" si="6"/>
        <v>0</v>
      </c>
      <c r="K73" s="389"/>
      <c r="L73" s="389"/>
      <c r="M73" s="389"/>
      <c r="N73" s="389"/>
      <c r="O73" s="389"/>
      <c r="P73" s="389"/>
    </row>
    <row r="74" spans="1:16" x14ac:dyDescent="0.2">
      <c r="A74" s="15">
        <v>19</v>
      </c>
      <c r="B74" s="217" t="s">
        <v>60</v>
      </c>
      <c r="C74" s="12"/>
      <c r="D74" s="16"/>
      <c r="E74" s="16"/>
      <c r="F74" s="16"/>
      <c r="G74" s="17"/>
      <c r="H74" s="351">
        <f t="shared" si="7"/>
        <v>0</v>
      </c>
      <c r="I74" s="354">
        <f t="shared" si="6"/>
        <v>0</v>
      </c>
      <c r="K74" s="389"/>
      <c r="L74" s="389"/>
      <c r="M74" s="389"/>
      <c r="N74" s="389"/>
      <c r="O74" s="389"/>
      <c r="P74" s="389"/>
    </row>
    <row r="75" spans="1:16" x14ac:dyDescent="0.2">
      <c r="A75" s="15">
        <v>20</v>
      </c>
      <c r="B75" s="217" t="s">
        <v>60</v>
      </c>
      <c r="C75" s="12"/>
      <c r="D75" s="16"/>
      <c r="E75" s="16"/>
      <c r="F75" s="16"/>
      <c r="G75" s="17"/>
      <c r="H75" s="351">
        <f t="shared" si="7"/>
        <v>0</v>
      </c>
      <c r="I75" s="354">
        <f t="shared" si="6"/>
        <v>0</v>
      </c>
      <c r="K75" s="389"/>
      <c r="L75" s="389"/>
      <c r="M75" s="389"/>
      <c r="N75" s="389"/>
      <c r="O75" s="389"/>
      <c r="P75" s="389"/>
    </row>
    <row r="76" spans="1:16" x14ac:dyDescent="0.2">
      <c r="A76" s="15">
        <v>21</v>
      </c>
      <c r="B76" s="217" t="s">
        <v>60</v>
      </c>
      <c r="C76" s="12"/>
      <c r="D76" s="16"/>
      <c r="E76" s="16"/>
      <c r="F76" s="16"/>
      <c r="G76" s="17"/>
      <c r="H76" s="351">
        <f t="shared" si="7"/>
        <v>0</v>
      </c>
      <c r="I76" s="354">
        <f t="shared" si="6"/>
        <v>0</v>
      </c>
      <c r="K76" s="389"/>
      <c r="L76" s="389"/>
      <c r="M76" s="389"/>
      <c r="N76" s="389"/>
      <c r="O76" s="389"/>
      <c r="P76" s="389"/>
    </row>
    <row r="77" spans="1:16" x14ac:dyDescent="0.2">
      <c r="A77" s="15">
        <v>22</v>
      </c>
      <c r="B77" s="217" t="s">
        <v>60</v>
      </c>
      <c r="C77" s="12"/>
      <c r="D77" s="16"/>
      <c r="E77" s="16"/>
      <c r="F77" s="16"/>
      <c r="G77" s="17"/>
      <c r="H77" s="351">
        <f t="shared" si="7"/>
        <v>0</v>
      </c>
      <c r="I77" s="354">
        <f t="shared" si="6"/>
        <v>0</v>
      </c>
      <c r="K77" s="389"/>
      <c r="L77" s="389"/>
      <c r="M77" s="389"/>
      <c r="N77" s="389"/>
      <c r="O77" s="389"/>
      <c r="P77" s="389"/>
    </row>
    <row r="78" spans="1:16" x14ac:dyDescent="0.2">
      <c r="A78" s="15">
        <v>23</v>
      </c>
      <c r="B78" s="217" t="s">
        <v>60</v>
      </c>
      <c r="C78" s="12"/>
      <c r="D78" s="16"/>
      <c r="E78" s="16"/>
      <c r="F78" s="16"/>
      <c r="G78" s="17"/>
      <c r="H78" s="351">
        <f t="shared" si="7"/>
        <v>0</v>
      </c>
      <c r="I78" s="354">
        <f t="shared" si="6"/>
        <v>0</v>
      </c>
      <c r="K78" s="389"/>
      <c r="L78" s="389"/>
      <c r="M78" s="389"/>
      <c r="N78" s="389"/>
      <c r="O78" s="389"/>
      <c r="P78" s="389"/>
    </row>
    <row r="79" spans="1:16" x14ac:dyDescent="0.2">
      <c r="A79" s="15">
        <v>24</v>
      </c>
      <c r="B79" s="217" t="s">
        <v>60</v>
      </c>
      <c r="C79" s="12"/>
      <c r="D79" s="16"/>
      <c r="E79" s="16"/>
      <c r="F79" s="16"/>
      <c r="G79" s="17"/>
      <c r="H79" s="351">
        <f t="shared" si="7"/>
        <v>0</v>
      </c>
      <c r="I79" s="354">
        <f t="shared" si="6"/>
        <v>0</v>
      </c>
      <c r="K79" s="389"/>
      <c r="L79" s="389"/>
      <c r="M79" s="389"/>
      <c r="N79" s="389"/>
      <c r="O79" s="389"/>
      <c r="P79" s="389"/>
    </row>
    <row r="80" spans="1:16" ht="16" thickBot="1" x14ac:dyDescent="0.25">
      <c r="A80" s="260">
        <v>25</v>
      </c>
      <c r="B80" s="262" t="s">
        <v>60</v>
      </c>
      <c r="C80" s="10"/>
      <c r="D80" s="18"/>
      <c r="E80" s="18"/>
      <c r="F80" s="18"/>
      <c r="G80" s="19"/>
      <c r="H80" s="352">
        <f t="shared" si="7"/>
        <v>0</v>
      </c>
      <c r="I80" s="355">
        <f t="shared" si="6"/>
        <v>0</v>
      </c>
    </row>
    <row r="81" spans="2:9" ht="16" thickBot="1" x14ac:dyDescent="0.25">
      <c r="H81" s="259">
        <f>SUM(H6:H80)</f>
        <v>0</v>
      </c>
      <c r="I81" s="20">
        <f>SUM(I6:I80)</f>
        <v>0</v>
      </c>
    </row>
    <row r="83" spans="2:9" x14ac:dyDescent="0.2">
      <c r="B83" s="21"/>
    </row>
    <row r="84" spans="2:9" x14ac:dyDescent="0.2">
      <c r="B84" s="22" t="s">
        <v>98</v>
      </c>
    </row>
    <row r="85" spans="2:9" x14ac:dyDescent="0.2">
      <c r="B85" s="22" t="s">
        <v>56</v>
      </c>
    </row>
    <row r="86" spans="2:9" x14ac:dyDescent="0.2">
      <c r="B86" s="22" t="s">
        <v>57</v>
      </c>
    </row>
  </sheetData>
  <sheetProtection algorithmName="SHA-512" hashValue="cRk8R6lkpEfRl1RUsH3KBEwpV9rxJiFCmFCBDhrlVEaDAXU7PsfxtaSlEhzYrESIKcGj1344W6VSgHfthnIc0A==" saltValue="CH8DE5wYlIIlKNwayQf/VQ==" spinCount="100000" sheet="1" selectLockedCells="1"/>
  <mergeCells count="16">
    <mergeCell ref="C2:D2"/>
    <mergeCell ref="K34:O34"/>
    <mergeCell ref="K59:O59"/>
    <mergeCell ref="K6:L6"/>
    <mergeCell ref="M6:P6"/>
    <mergeCell ref="K7:L7"/>
    <mergeCell ref="M7:P7"/>
    <mergeCell ref="K9:O9"/>
    <mergeCell ref="K31:L31"/>
    <mergeCell ref="M31:P31"/>
    <mergeCell ref="K32:L32"/>
    <mergeCell ref="M32:P32"/>
    <mergeCell ref="K56:L56"/>
    <mergeCell ref="M56:P56"/>
    <mergeCell ref="K57:L57"/>
    <mergeCell ref="M57:P57"/>
  </mergeCells>
  <pageMargins left="0.7" right="0.7" top="0.75" bottom="0.75" header="0.3" footer="0.3"/>
  <pageSetup scale="46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EDFD-9908-2046-A656-C057921C8CBE}">
  <sheetPr>
    <tabColor rgb="FFFF0000"/>
    <pageSetUpPr fitToPage="1"/>
  </sheetPr>
  <dimension ref="A1:P86"/>
  <sheetViews>
    <sheetView zoomScale="110" zoomScaleNormal="110" workbookViewId="0">
      <selection activeCell="C6" sqref="C6"/>
    </sheetView>
  </sheetViews>
  <sheetFormatPr baseColWidth="10" defaultColWidth="8.83203125" defaultRowHeight="15" x14ac:dyDescent="0.2"/>
  <cols>
    <col min="1" max="1" width="6.6640625" style="1" customWidth="1"/>
    <col min="2" max="2" width="30.6640625" style="1" bestFit="1" customWidth="1"/>
    <col min="3" max="3" width="34.33203125" style="1" customWidth="1"/>
    <col min="4" max="4" width="15" style="1" customWidth="1"/>
    <col min="5" max="5" width="13" style="1" customWidth="1"/>
    <col min="6" max="6" width="12.1640625" style="1" customWidth="1"/>
    <col min="7" max="7" width="11.6640625" style="3" customWidth="1"/>
    <col min="8" max="8" width="11.6640625" style="1" customWidth="1"/>
    <col min="9" max="9" width="8.83203125" style="1" customWidth="1"/>
    <col min="10" max="11" width="8.83203125" style="1"/>
    <col min="12" max="12" width="12.5" style="1" customWidth="1"/>
    <col min="13" max="13" width="18.33203125" style="1" customWidth="1"/>
    <col min="14" max="14" width="14.83203125" style="1" customWidth="1"/>
    <col min="15" max="15" width="10.6640625" style="1" customWidth="1"/>
    <col min="16" max="16" width="9.6640625" style="1" customWidth="1"/>
    <col min="17" max="16384" width="8.83203125" style="1"/>
  </cols>
  <sheetData>
    <row r="1" spans="1:16" ht="16" thickBot="1" x14ac:dyDescent="0.25"/>
    <row r="2" spans="1:16" s="115" customFormat="1" ht="16" thickBot="1" x14ac:dyDescent="0.2">
      <c r="B2" s="320" t="s">
        <v>77</v>
      </c>
      <c r="C2" s="481">
        <f>Fakturace!B2</f>
        <v>0</v>
      </c>
      <c r="D2" s="482"/>
      <c r="G2" s="136"/>
    </row>
    <row r="3" spans="1:16" ht="16" thickBot="1" x14ac:dyDescent="0.25">
      <c r="A3" s="2"/>
      <c r="C3" s="4"/>
      <c r="D3" s="5"/>
      <c r="E3" s="24"/>
      <c r="F3" s="24"/>
      <c r="G3" s="31"/>
      <c r="H3" s="32"/>
    </row>
    <row r="4" spans="1:16" x14ac:dyDescent="0.2">
      <c r="A4" s="25" t="s">
        <v>28</v>
      </c>
      <c r="B4" s="26" t="s">
        <v>86</v>
      </c>
      <c r="C4" s="27" t="s">
        <v>29</v>
      </c>
      <c r="D4" s="27" t="s">
        <v>30</v>
      </c>
      <c r="E4" s="28" t="s">
        <v>52</v>
      </c>
      <c r="F4" s="27" t="s">
        <v>31</v>
      </c>
      <c r="G4" s="27" t="s">
        <v>32</v>
      </c>
      <c r="H4" s="27" t="s">
        <v>13</v>
      </c>
      <c r="I4" s="338" t="s">
        <v>8</v>
      </c>
    </row>
    <row r="5" spans="1:16" ht="16" thickBot="1" x14ac:dyDescent="0.25">
      <c r="A5" s="29"/>
      <c r="B5" s="30"/>
      <c r="C5" s="30"/>
      <c r="D5" s="33"/>
      <c r="E5" s="211"/>
      <c r="F5" s="35"/>
      <c r="G5" s="36" t="s">
        <v>33</v>
      </c>
      <c r="H5" s="312">
        <v>200</v>
      </c>
      <c r="I5" s="313" t="s">
        <v>53</v>
      </c>
    </row>
    <row r="6" spans="1:16" x14ac:dyDescent="0.2">
      <c r="A6" s="6">
        <v>1</v>
      </c>
      <c r="B6" s="218" t="s">
        <v>64</v>
      </c>
      <c r="C6" s="37"/>
      <c r="D6" s="37"/>
      <c r="E6" s="7"/>
      <c r="F6" s="7"/>
      <c r="G6" s="7"/>
      <c r="H6" s="350">
        <f>IF(D6="",0,$H$5)</f>
        <v>0</v>
      </c>
      <c r="I6" s="358">
        <f t="shared" ref="I6:I37" si="0">IF(D6="",0,1)</f>
        <v>0</v>
      </c>
      <c r="K6" s="486" t="s">
        <v>75</v>
      </c>
      <c r="L6" s="487"/>
      <c r="M6" s="466"/>
      <c r="N6" s="467"/>
      <c r="O6" s="467"/>
      <c r="P6" s="468"/>
    </row>
    <row r="7" spans="1:16" ht="16" thickBot="1" x14ac:dyDescent="0.25">
      <c r="A7" s="8">
        <v>2</v>
      </c>
      <c r="B7" s="219" t="s">
        <v>64</v>
      </c>
      <c r="C7" s="7"/>
      <c r="D7" s="7"/>
      <c r="E7" s="7"/>
      <c r="F7" s="7"/>
      <c r="G7" s="7"/>
      <c r="H7" s="351">
        <f t="shared" ref="H7:H70" si="1">IF(D7="",0,$H$5)</f>
        <v>0</v>
      </c>
      <c r="I7" s="359">
        <f t="shared" si="0"/>
        <v>0</v>
      </c>
      <c r="K7" s="488" t="s">
        <v>76</v>
      </c>
      <c r="L7" s="489"/>
      <c r="M7" s="469"/>
      <c r="N7" s="470"/>
      <c r="O7" s="470"/>
      <c r="P7" s="471"/>
    </row>
    <row r="8" spans="1:16" ht="16" thickBot="1" x14ac:dyDescent="0.25">
      <c r="A8" s="8">
        <v>3</v>
      </c>
      <c r="B8" s="219" t="s">
        <v>64</v>
      </c>
      <c r="C8" s="7"/>
      <c r="D8" s="7"/>
      <c r="E8" s="7"/>
      <c r="F8" s="7"/>
      <c r="G8" s="7"/>
      <c r="H8" s="351">
        <f t="shared" si="1"/>
        <v>0</v>
      </c>
      <c r="I8" s="359">
        <f t="shared" si="0"/>
        <v>0</v>
      </c>
      <c r="K8" s="381"/>
      <c r="L8" s="381"/>
      <c r="M8" s="381"/>
      <c r="N8" s="381"/>
      <c r="O8" s="381"/>
      <c r="P8" s="381"/>
    </row>
    <row r="9" spans="1:16" ht="16" x14ac:dyDescent="0.2">
      <c r="A9" s="8">
        <v>4</v>
      </c>
      <c r="B9" s="219" t="s">
        <v>64</v>
      </c>
      <c r="C9" s="7"/>
      <c r="D9" s="7"/>
      <c r="E9" s="7"/>
      <c r="F9" s="7"/>
      <c r="G9" s="7"/>
      <c r="H9" s="351">
        <f t="shared" si="1"/>
        <v>0</v>
      </c>
      <c r="I9" s="359">
        <f t="shared" si="0"/>
        <v>0</v>
      </c>
      <c r="K9" s="483" t="s">
        <v>102</v>
      </c>
      <c r="L9" s="484"/>
      <c r="M9" s="484"/>
      <c r="N9" s="484"/>
      <c r="O9" s="485"/>
      <c r="P9" s="383">
        <v>2024</v>
      </c>
    </row>
    <row r="10" spans="1:16" ht="17" thickBot="1" x14ac:dyDescent="0.25">
      <c r="A10" s="8">
        <v>5</v>
      </c>
      <c r="B10" s="219" t="s">
        <v>64</v>
      </c>
      <c r="C10" s="7"/>
      <c r="D10" s="7"/>
      <c r="E10" s="7"/>
      <c r="F10" s="7"/>
      <c r="G10" s="7"/>
      <c r="H10" s="351">
        <f t="shared" si="1"/>
        <v>0</v>
      </c>
      <c r="I10" s="359">
        <f t="shared" si="0"/>
        <v>0</v>
      </c>
      <c r="K10" s="384"/>
      <c r="L10" s="385" t="s">
        <v>90</v>
      </c>
      <c r="M10" s="385" t="s">
        <v>91</v>
      </c>
      <c r="N10" s="295" t="s">
        <v>3</v>
      </c>
      <c r="O10" s="295" t="s">
        <v>92</v>
      </c>
      <c r="P10" s="323" t="s">
        <v>93</v>
      </c>
    </row>
    <row r="11" spans="1:16" ht="16" x14ac:dyDescent="0.2">
      <c r="A11" s="8">
        <v>6</v>
      </c>
      <c r="B11" s="219" t="s">
        <v>64</v>
      </c>
      <c r="C11" s="7"/>
      <c r="D11" s="7"/>
      <c r="E11" s="7"/>
      <c r="F11" s="7"/>
      <c r="G11" s="7"/>
      <c r="H11" s="351">
        <f t="shared" si="1"/>
        <v>0</v>
      </c>
      <c r="I11" s="359">
        <f t="shared" si="0"/>
        <v>0</v>
      </c>
      <c r="K11" s="386">
        <v>1</v>
      </c>
      <c r="L11" s="328"/>
      <c r="M11" s="328"/>
      <c r="N11" s="328"/>
      <c r="O11" s="329"/>
      <c r="P11" s="339" t="str">
        <f>IF($O11="","",IF($O11="","",IF(13&gt;0,$P$9-$O11,$P$9-$O11-1)))</f>
        <v/>
      </c>
    </row>
    <row r="12" spans="1:16" ht="16" x14ac:dyDescent="0.2">
      <c r="A12" s="8">
        <v>7</v>
      </c>
      <c r="B12" s="219" t="s">
        <v>64</v>
      </c>
      <c r="C12" s="7"/>
      <c r="D12" s="7"/>
      <c r="E12" s="7"/>
      <c r="F12" s="7"/>
      <c r="G12" s="7"/>
      <c r="H12" s="351">
        <f t="shared" si="1"/>
        <v>0</v>
      </c>
      <c r="I12" s="359">
        <f t="shared" si="0"/>
        <v>0</v>
      </c>
      <c r="K12" s="387">
        <v>2</v>
      </c>
      <c r="L12" s="330"/>
      <c r="M12" s="330"/>
      <c r="N12" s="331"/>
      <c r="O12" s="332"/>
      <c r="P12" s="339" t="str">
        <f t="shared" ref="P12:P20" si="2">IF($O12="","",IF($O12="","",IF(13&gt;0,$P$9-$O12,$P$9-$O12-1)))</f>
        <v/>
      </c>
    </row>
    <row r="13" spans="1:16" ht="16" x14ac:dyDescent="0.2">
      <c r="A13" s="8">
        <v>8</v>
      </c>
      <c r="B13" s="219" t="s">
        <v>64</v>
      </c>
      <c r="C13" s="7"/>
      <c r="D13" s="7"/>
      <c r="E13" s="7"/>
      <c r="F13" s="7"/>
      <c r="G13" s="7"/>
      <c r="H13" s="351">
        <f t="shared" si="1"/>
        <v>0</v>
      </c>
      <c r="I13" s="359">
        <f t="shared" si="0"/>
        <v>0</v>
      </c>
      <c r="K13" s="387">
        <v>3</v>
      </c>
      <c r="L13" s="330"/>
      <c r="M13" s="330"/>
      <c r="N13" s="331"/>
      <c r="O13" s="332"/>
      <c r="P13" s="339" t="str">
        <f t="shared" si="2"/>
        <v/>
      </c>
    </row>
    <row r="14" spans="1:16" ht="16" x14ac:dyDescent="0.2">
      <c r="A14" s="8">
        <v>9</v>
      </c>
      <c r="B14" s="219" t="s">
        <v>64</v>
      </c>
      <c r="C14" s="7"/>
      <c r="D14" s="7"/>
      <c r="E14" s="7"/>
      <c r="F14" s="7"/>
      <c r="G14" s="7"/>
      <c r="H14" s="351">
        <f t="shared" si="1"/>
        <v>0</v>
      </c>
      <c r="I14" s="359">
        <f t="shared" si="0"/>
        <v>0</v>
      </c>
      <c r="K14" s="387">
        <v>4</v>
      </c>
      <c r="L14" s="330"/>
      <c r="M14" s="330"/>
      <c r="N14" s="331"/>
      <c r="O14" s="332"/>
      <c r="P14" s="339" t="str">
        <f t="shared" si="2"/>
        <v/>
      </c>
    </row>
    <row r="15" spans="1:16" ht="16" x14ac:dyDescent="0.2">
      <c r="A15" s="8">
        <v>10</v>
      </c>
      <c r="B15" s="219" t="s">
        <v>64</v>
      </c>
      <c r="C15" s="7"/>
      <c r="D15" s="7"/>
      <c r="E15" s="7"/>
      <c r="F15" s="7"/>
      <c r="G15" s="7"/>
      <c r="H15" s="351">
        <f t="shared" si="1"/>
        <v>0</v>
      </c>
      <c r="I15" s="359">
        <f t="shared" si="0"/>
        <v>0</v>
      </c>
      <c r="K15" s="387">
        <v>5</v>
      </c>
      <c r="L15" s="330"/>
      <c r="M15" s="330"/>
      <c r="N15" s="331"/>
      <c r="O15" s="332"/>
      <c r="P15" s="339" t="str">
        <f t="shared" si="2"/>
        <v/>
      </c>
    </row>
    <row r="16" spans="1:16" ht="16" x14ac:dyDescent="0.2">
      <c r="A16" s="8">
        <v>11</v>
      </c>
      <c r="B16" s="219" t="s">
        <v>64</v>
      </c>
      <c r="C16" s="7"/>
      <c r="D16" s="7"/>
      <c r="E16" s="7"/>
      <c r="F16" s="7"/>
      <c r="G16" s="7"/>
      <c r="H16" s="351">
        <f t="shared" si="1"/>
        <v>0</v>
      </c>
      <c r="I16" s="359">
        <f t="shared" si="0"/>
        <v>0</v>
      </c>
      <c r="K16" s="387">
        <v>6</v>
      </c>
      <c r="L16" s="330"/>
      <c r="M16" s="330"/>
      <c r="N16" s="331"/>
      <c r="O16" s="332"/>
      <c r="P16" s="339" t="str">
        <f t="shared" si="2"/>
        <v/>
      </c>
    </row>
    <row r="17" spans="1:16" ht="16" x14ac:dyDescent="0.2">
      <c r="A17" s="8">
        <v>12</v>
      </c>
      <c r="B17" s="219" t="s">
        <v>64</v>
      </c>
      <c r="C17" s="7"/>
      <c r="D17" s="7"/>
      <c r="E17" s="7"/>
      <c r="F17" s="7"/>
      <c r="G17" s="7"/>
      <c r="H17" s="351">
        <f t="shared" si="1"/>
        <v>0</v>
      </c>
      <c r="I17" s="359">
        <f t="shared" si="0"/>
        <v>0</v>
      </c>
      <c r="K17" s="387">
        <v>7</v>
      </c>
      <c r="L17" s="330"/>
      <c r="M17" s="330"/>
      <c r="N17" s="331"/>
      <c r="O17" s="332"/>
      <c r="P17" s="339" t="str">
        <f t="shared" si="2"/>
        <v/>
      </c>
    </row>
    <row r="18" spans="1:16" ht="16" x14ac:dyDescent="0.2">
      <c r="A18" s="8">
        <v>13</v>
      </c>
      <c r="B18" s="219" t="s">
        <v>64</v>
      </c>
      <c r="C18" s="7"/>
      <c r="D18" s="7"/>
      <c r="E18" s="7"/>
      <c r="F18" s="7"/>
      <c r="G18" s="7"/>
      <c r="H18" s="351">
        <f t="shared" si="1"/>
        <v>0</v>
      </c>
      <c r="I18" s="359">
        <f t="shared" si="0"/>
        <v>0</v>
      </c>
      <c r="K18" s="387">
        <v>8</v>
      </c>
      <c r="L18" s="330"/>
      <c r="M18" s="330"/>
      <c r="N18" s="331"/>
      <c r="O18" s="332"/>
      <c r="P18" s="339" t="str">
        <f t="shared" si="2"/>
        <v/>
      </c>
    </row>
    <row r="19" spans="1:16" ht="16" x14ac:dyDescent="0.2">
      <c r="A19" s="8">
        <v>14</v>
      </c>
      <c r="B19" s="219" t="s">
        <v>64</v>
      </c>
      <c r="C19" s="7"/>
      <c r="D19" s="7"/>
      <c r="E19" s="7"/>
      <c r="F19" s="7"/>
      <c r="G19" s="7"/>
      <c r="H19" s="351">
        <f t="shared" si="1"/>
        <v>0</v>
      </c>
      <c r="I19" s="359">
        <f t="shared" si="0"/>
        <v>0</v>
      </c>
      <c r="K19" s="387">
        <v>9</v>
      </c>
      <c r="L19" s="330"/>
      <c r="M19" s="330"/>
      <c r="N19" s="331"/>
      <c r="O19" s="332"/>
      <c r="P19" s="339" t="str">
        <f t="shared" si="2"/>
        <v/>
      </c>
    </row>
    <row r="20" spans="1:16" ht="17" thickBot="1" x14ac:dyDescent="0.25">
      <c r="A20" s="8">
        <v>15</v>
      </c>
      <c r="B20" s="219" t="s">
        <v>64</v>
      </c>
      <c r="C20" s="7"/>
      <c r="D20" s="7"/>
      <c r="E20" s="7"/>
      <c r="F20" s="7"/>
      <c r="G20" s="7"/>
      <c r="H20" s="351">
        <f t="shared" si="1"/>
        <v>0</v>
      </c>
      <c r="I20" s="359">
        <f t="shared" si="0"/>
        <v>0</v>
      </c>
      <c r="K20" s="384">
        <v>10</v>
      </c>
      <c r="L20" s="333"/>
      <c r="M20" s="333"/>
      <c r="N20" s="334"/>
      <c r="O20" s="335"/>
      <c r="P20" s="341" t="str">
        <f t="shared" si="2"/>
        <v/>
      </c>
    </row>
    <row r="21" spans="1:16" x14ac:dyDescent="0.2">
      <c r="A21" s="8">
        <v>16</v>
      </c>
      <c r="B21" s="219" t="s">
        <v>64</v>
      </c>
      <c r="C21" s="7"/>
      <c r="D21" s="7"/>
      <c r="E21" s="7"/>
      <c r="F21" s="7"/>
      <c r="G21" s="7"/>
      <c r="H21" s="351">
        <f t="shared" si="1"/>
        <v>0</v>
      </c>
      <c r="I21" s="359">
        <f t="shared" si="0"/>
        <v>0</v>
      </c>
      <c r="K21" s="381"/>
      <c r="L21" s="381"/>
      <c r="M21" s="381"/>
      <c r="N21" s="381"/>
      <c r="O21" s="381"/>
      <c r="P21" s="381"/>
    </row>
    <row r="22" spans="1:16" x14ac:dyDescent="0.2">
      <c r="A22" s="8">
        <v>17</v>
      </c>
      <c r="B22" s="219" t="s">
        <v>64</v>
      </c>
      <c r="C22" s="7"/>
      <c r="D22" s="7"/>
      <c r="E22" s="7"/>
      <c r="F22" s="7"/>
      <c r="G22" s="7"/>
      <c r="H22" s="351">
        <f t="shared" si="1"/>
        <v>0</v>
      </c>
      <c r="I22" s="359">
        <f t="shared" si="0"/>
        <v>0</v>
      </c>
      <c r="K22" s="381"/>
      <c r="L22" s="381"/>
      <c r="M22" s="381"/>
      <c r="N22" s="381"/>
      <c r="O22" s="381"/>
      <c r="P22" s="381"/>
    </row>
    <row r="23" spans="1:16" x14ac:dyDescent="0.2">
      <c r="A23" s="8">
        <v>18</v>
      </c>
      <c r="B23" s="219" t="s">
        <v>64</v>
      </c>
      <c r="C23" s="7"/>
      <c r="D23" s="7"/>
      <c r="E23" s="7"/>
      <c r="F23" s="7"/>
      <c r="G23" s="7"/>
      <c r="H23" s="351">
        <f t="shared" si="1"/>
        <v>0</v>
      </c>
      <c r="I23" s="359">
        <f t="shared" si="0"/>
        <v>0</v>
      </c>
      <c r="K23" s="381"/>
      <c r="L23" s="381"/>
      <c r="M23" s="381"/>
      <c r="N23" s="381"/>
      <c r="O23" s="381"/>
      <c r="P23" s="381"/>
    </row>
    <row r="24" spans="1:16" x14ac:dyDescent="0.2">
      <c r="A24" s="8">
        <v>19</v>
      </c>
      <c r="B24" s="219" t="s">
        <v>64</v>
      </c>
      <c r="C24" s="7"/>
      <c r="D24" s="7"/>
      <c r="E24" s="7"/>
      <c r="F24" s="7"/>
      <c r="G24" s="7"/>
      <c r="H24" s="351">
        <f t="shared" si="1"/>
        <v>0</v>
      </c>
      <c r="I24" s="359">
        <f t="shared" si="0"/>
        <v>0</v>
      </c>
      <c r="K24" s="381"/>
      <c r="L24" s="381"/>
      <c r="M24" s="381"/>
      <c r="N24" s="381"/>
      <c r="O24" s="381"/>
      <c r="P24" s="381"/>
    </row>
    <row r="25" spans="1:16" x14ac:dyDescent="0.2">
      <c r="A25" s="8">
        <v>20</v>
      </c>
      <c r="B25" s="219" t="s">
        <v>64</v>
      </c>
      <c r="C25" s="7"/>
      <c r="D25" s="7"/>
      <c r="E25" s="7"/>
      <c r="F25" s="7"/>
      <c r="G25" s="7"/>
      <c r="H25" s="351">
        <f t="shared" si="1"/>
        <v>0</v>
      </c>
      <c r="I25" s="359">
        <f t="shared" si="0"/>
        <v>0</v>
      </c>
      <c r="K25" s="381"/>
      <c r="L25" s="381"/>
      <c r="M25" s="381"/>
      <c r="N25" s="381"/>
      <c r="O25" s="381"/>
      <c r="P25" s="381"/>
    </row>
    <row r="26" spans="1:16" x14ac:dyDescent="0.2">
      <c r="A26" s="8">
        <v>21</v>
      </c>
      <c r="B26" s="219" t="s">
        <v>64</v>
      </c>
      <c r="C26" s="7"/>
      <c r="D26" s="7"/>
      <c r="E26" s="7"/>
      <c r="F26" s="7"/>
      <c r="G26" s="7"/>
      <c r="H26" s="351">
        <f t="shared" si="1"/>
        <v>0</v>
      </c>
      <c r="I26" s="359">
        <f t="shared" si="0"/>
        <v>0</v>
      </c>
      <c r="K26" s="381"/>
      <c r="L26" s="381"/>
      <c r="M26" s="381"/>
      <c r="N26" s="381"/>
      <c r="O26" s="381"/>
      <c r="P26" s="381"/>
    </row>
    <row r="27" spans="1:16" x14ac:dyDescent="0.2">
      <c r="A27" s="8">
        <v>22</v>
      </c>
      <c r="B27" s="219" t="s">
        <v>64</v>
      </c>
      <c r="C27" s="7"/>
      <c r="D27" s="7"/>
      <c r="E27" s="7"/>
      <c r="F27" s="7"/>
      <c r="G27" s="7"/>
      <c r="H27" s="351">
        <f t="shared" si="1"/>
        <v>0</v>
      </c>
      <c r="I27" s="359">
        <f t="shared" si="0"/>
        <v>0</v>
      </c>
      <c r="K27" s="381"/>
      <c r="L27" s="381"/>
      <c r="M27" s="381"/>
      <c r="N27" s="381"/>
      <c r="O27" s="381"/>
      <c r="P27" s="381"/>
    </row>
    <row r="28" spans="1:16" x14ac:dyDescent="0.2">
      <c r="A28" s="8">
        <v>23</v>
      </c>
      <c r="B28" s="219" t="s">
        <v>64</v>
      </c>
      <c r="C28" s="7"/>
      <c r="D28" s="7"/>
      <c r="E28" s="7"/>
      <c r="F28" s="7"/>
      <c r="G28" s="7"/>
      <c r="H28" s="351">
        <f t="shared" si="1"/>
        <v>0</v>
      </c>
      <c r="I28" s="359">
        <f t="shared" si="0"/>
        <v>0</v>
      </c>
      <c r="K28" s="381"/>
      <c r="L28" s="381"/>
      <c r="M28" s="381"/>
      <c r="N28" s="381"/>
      <c r="O28" s="381"/>
      <c r="P28" s="381"/>
    </row>
    <row r="29" spans="1:16" x14ac:dyDescent="0.2">
      <c r="A29" s="8">
        <v>24</v>
      </c>
      <c r="B29" s="219" t="s">
        <v>64</v>
      </c>
      <c r="C29" s="7"/>
      <c r="D29" s="7"/>
      <c r="E29" s="7"/>
      <c r="F29" s="7"/>
      <c r="G29" s="7"/>
      <c r="H29" s="351">
        <f t="shared" si="1"/>
        <v>0</v>
      </c>
      <c r="I29" s="359">
        <f t="shared" si="0"/>
        <v>0</v>
      </c>
      <c r="K29" s="381"/>
      <c r="L29" s="381"/>
      <c r="M29" s="381"/>
      <c r="N29" s="381"/>
      <c r="O29" s="381"/>
      <c r="P29" s="381"/>
    </row>
    <row r="30" spans="1:16" ht="16" thickBot="1" x14ac:dyDescent="0.25">
      <c r="A30" s="8">
        <v>25</v>
      </c>
      <c r="B30" s="219" t="s">
        <v>64</v>
      </c>
      <c r="C30" s="10"/>
      <c r="D30" s="10"/>
      <c r="E30" s="10"/>
      <c r="F30" s="10"/>
      <c r="G30" s="10"/>
      <c r="H30" s="352">
        <f t="shared" si="1"/>
        <v>0</v>
      </c>
      <c r="I30" s="360">
        <f t="shared" si="0"/>
        <v>0</v>
      </c>
      <c r="K30" s="381"/>
      <c r="L30" s="381"/>
      <c r="M30" s="381"/>
      <c r="N30" s="381"/>
      <c r="O30" s="381"/>
      <c r="P30" s="381"/>
    </row>
    <row r="31" spans="1:16" x14ac:dyDescent="0.2">
      <c r="A31" s="6">
        <v>1</v>
      </c>
      <c r="B31" s="220" t="s">
        <v>65</v>
      </c>
      <c r="C31" s="11"/>
      <c r="D31" s="11"/>
      <c r="E31" s="11"/>
      <c r="F31" s="11"/>
      <c r="G31" s="11"/>
      <c r="H31" s="350">
        <f t="shared" si="1"/>
        <v>0</v>
      </c>
      <c r="I31" s="361">
        <f t="shared" si="0"/>
        <v>0</v>
      </c>
      <c r="K31" s="486" t="s">
        <v>75</v>
      </c>
      <c r="L31" s="487"/>
      <c r="M31" s="466"/>
      <c r="N31" s="467"/>
      <c r="O31" s="467"/>
      <c r="P31" s="468"/>
    </row>
    <row r="32" spans="1:16" ht="16" thickBot="1" x14ac:dyDescent="0.25">
      <c r="A32" s="8">
        <v>2</v>
      </c>
      <c r="B32" s="221" t="s">
        <v>65</v>
      </c>
      <c r="C32" s="12"/>
      <c r="D32" s="12"/>
      <c r="E32" s="12"/>
      <c r="F32" s="13"/>
      <c r="G32" s="13"/>
      <c r="H32" s="351">
        <f t="shared" si="1"/>
        <v>0</v>
      </c>
      <c r="I32" s="359">
        <f t="shared" si="0"/>
        <v>0</v>
      </c>
      <c r="K32" s="488" t="s">
        <v>76</v>
      </c>
      <c r="L32" s="489"/>
      <c r="M32" s="469"/>
      <c r="N32" s="470"/>
      <c r="O32" s="470"/>
      <c r="P32" s="471"/>
    </row>
    <row r="33" spans="1:16" ht="16" thickBot="1" x14ac:dyDescent="0.25">
      <c r="A33" s="8">
        <v>3</v>
      </c>
      <c r="B33" s="221" t="s">
        <v>65</v>
      </c>
      <c r="C33" s="12"/>
      <c r="D33" s="12"/>
      <c r="E33" s="12"/>
      <c r="F33" s="13"/>
      <c r="G33" s="13"/>
      <c r="H33" s="351">
        <f t="shared" si="1"/>
        <v>0</v>
      </c>
      <c r="I33" s="359">
        <f t="shared" si="0"/>
        <v>0</v>
      </c>
      <c r="K33" s="381"/>
      <c r="L33" s="381"/>
      <c r="M33" s="381"/>
      <c r="N33" s="381"/>
      <c r="O33" s="381"/>
      <c r="P33" s="381"/>
    </row>
    <row r="34" spans="1:16" ht="16" x14ac:dyDescent="0.2">
      <c r="A34" s="8">
        <v>4</v>
      </c>
      <c r="B34" s="221" t="s">
        <v>65</v>
      </c>
      <c r="C34" s="12"/>
      <c r="D34" s="12"/>
      <c r="E34" s="12"/>
      <c r="F34" s="13"/>
      <c r="G34" s="13"/>
      <c r="H34" s="351">
        <f t="shared" si="1"/>
        <v>0</v>
      </c>
      <c r="I34" s="359">
        <f t="shared" si="0"/>
        <v>0</v>
      </c>
      <c r="K34" s="483" t="s">
        <v>102</v>
      </c>
      <c r="L34" s="484"/>
      <c r="M34" s="484"/>
      <c r="N34" s="484"/>
      <c r="O34" s="485"/>
      <c r="P34" s="383">
        <v>2024</v>
      </c>
    </row>
    <row r="35" spans="1:16" ht="17" thickBot="1" x14ac:dyDescent="0.25">
      <c r="A35" s="8">
        <v>5</v>
      </c>
      <c r="B35" s="221" t="s">
        <v>65</v>
      </c>
      <c r="C35" s="12"/>
      <c r="D35" s="12"/>
      <c r="E35" s="12"/>
      <c r="F35" s="13"/>
      <c r="G35" s="13"/>
      <c r="H35" s="351">
        <f t="shared" si="1"/>
        <v>0</v>
      </c>
      <c r="I35" s="359">
        <f t="shared" si="0"/>
        <v>0</v>
      </c>
      <c r="K35" s="384"/>
      <c r="L35" s="385" t="s">
        <v>90</v>
      </c>
      <c r="M35" s="385" t="s">
        <v>91</v>
      </c>
      <c r="N35" s="295" t="s">
        <v>3</v>
      </c>
      <c r="O35" s="295" t="s">
        <v>92</v>
      </c>
      <c r="P35" s="323" t="s">
        <v>93</v>
      </c>
    </row>
    <row r="36" spans="1:16" ht="16" x14ac:dyDescent="0.2">
      <c r="A36" s="8">
        <v>6</v>
      </c>
      <c r="B36" s="221" t="s">
        <v>65</v>
      </c>
      <c r="C36" s="12"/>
      <c r="D36" s="12"/>
      <c r="E36" s="12"/>
      <c r="F36" s="13"/>
      <c r="G36" s="13"/>
      <c r="H36" s="351">
        <f t="shared" si="1"/>
        <v>0</v>
      </c>
      <c r="I36" s="359">
        <f t="shared" si="0"/>
        <v>0</v>
      </c>
      <c r="K36" s="386">
        <v>1</v>
      </c>
      <c r="L36" s="328"/>
      <c r="M36" s="328"/>
      <c r="N36" s="328"/>
      <c r="O36" s="329"/>
      <c r="P36" s="339" t="str">
        <f>IF($O36="","",IF($O36="","",IF(13&gt;0,$P$9-$O36,$P$9-$O36-1)))</f>
        <v/>
      </c>
    </row>
    <row r="37" spans="1:16" ht="16" x14ac:dyDescent="0.2">
      <c r="A37" s="8">
        <v>7</v>
      </c>
      <c r="B37" s="221" t="s">
        <v>65</v>
      </c>
      <c r="C37" s="12"/>
      <c r="D37" s="12"/>
      <c r="E37" s="12"/>
      <c r="F37" s="13"/>
      <c r="G37" s="13"/>
      <c r="H37" s="351">
        <f t="shared" si="1"/>
        <v>0</v>
      </c>
      <c r="I37" s="359">
        <f t="shared" si="0"/>
        <v>0</v>
      </c>
      <c r="K37" s="387">
        <v>2</v>
      </c>
      <c r="L37" s="330"/>
      <c r="M37" s="330"/>
      <c r="N37" s="331"/>
      <c r="O37" s="332"/>
      <c r="P37" s="339" t="str">
        <f t="shared" ref="P37:P45" si="3">IF($O37="","",IF($O37="","",IF(13&gt;0,$P$9-$O37,$P$9-$O37-1)))</f>
        <v/>
      </c>
    </row>
    <row r="38" spans="1:16" ht="16" x14ac:dyDescent="0.2">
      <c r="A38" s="8">
        <v>8</v>
      </c>
      <c r="B38" s="221" t="s">
        <v>65</v>
      </c>
      <c r="C38" s="12"/>
      <c r="D38" s="12"/>
      <c r="E38" s="12"/>
      <c r="F38" s="13"/>
      <c r="G38" s="13"/>
      <c r="H38" s="351">
        <f t="shared" si="1"/>
        <v>0</v>
      </c>
      <c r="I38" s="359">
        <f t="shared" ref="I38:I69" si="4">IF(D38="",0,1)</f>
        <v>0</v>
      </c>
      <c r="K38" s="387">
        <v>3</v>
      </c>
      <c r="L38" s="330"/>
      <c r="M38" s="330"/>
      <c r="N38" s="331"/>
      <c r="O38" s="332"/>
      <c r="P38" s="339" t="str">
        <f t="shared" si="3"/>
        <v/>
      </c>
    </row>
    <row r="39" spans="1:16" ht="16" x14ac:dyDescent="0.2">
      <c r="A39" s="8">
        <v>9</v>
      </c>
      <c r="B39" s="221" t="s">
        <v>65</v>
      </c>
      <c r="C39" s="12"/>
      <c r="D39" s="12"/>
      <c r="E39" s="12"/>
      <c r="F39" s="13"/>
      <c r="G39" s="13"/>
      <c r="H39" s="351">
        <f t="shared" si="1"/>
        <v>0</v>
      </c>
      <c r="I39" s="359">
        <f t="shared" si="4"/>
        <v>0</v>
      </c>
      <c r="K39" s="387">
        <v>4</v>
      </c>
      <c r="L39" s="330"/>
      <c r="M39" s="330"/>
      <c r="N39" s="331"/>
      <c r="O39" s="332"/>
      <c r="P39" s="339" t="str">
        <f t="shared" si="3"/>
        <v/>
      </c>
    </row>
    <row r="40" spans="1:16" ht="16" x14ac:dyDescent="0.2">
      <c r="A40" s="8">
        <v>10</v>
      </c>
      <c r="B40" s="221" t="s">
        <v>65</v>
      </c>
      <c r="C40" s="12"/>
      <c r="D40" s="12"/>
      <c r="E40" s="12"/>
      <c r="F40" s="13"/>
      <c r="G40" s="13"/>
      <c r="H40" s="351">
        <f t="shared" si="1"/>
        <v>0</v>
      </c>
      <c r="I40" s="359">
        <f t="shared" si="4"/>
        <v>0</v>
      </c>
      <c r="K40" s="387">
        <v>5</v>
      </c>
      <c r="L40" s="330"/>
      <c r="M40" s="330"/>
      <c r="N40" s="331"/>
      <c r="O40" s="332"/>
      <c r="P40" s="339" t="str">
        <f t="shared" si="3"/>
        <v/>
      </c>
    </row>
    <row r="41" spans="1:16" ht="16" x14ac:dyDescent="0.2">
      <c r="A41" s="8">
        <v>11</v>
      </c>
      <c r="B41" s="221" t="s">
        <v>65</v>
      </c>
      <c r="C41" s="12"/>
      <c r="D41" s="12"/>
      <c r="E41" s="12"/>
      <c r="F41" s="13"/>
      <c r="G41" s="13"/>
      <c r="H41" s="351">
        <f t="shared" si="1"/>
        <v>0</v>
      </c>
      <c r="I41" s="359">
        <f t="shared" si="4"/>
        <v>0</v>
      </c>
      <c r="K41" s="387">
        <v>6</v>
      </c>
      <c r="L41" s="330"/>
      <c r="M41" s="330"/>
      <c r="N41" s="331"/>
      <c r="O41" s="332"/>
      <c r="P41" s="339" t="str">
        <f t="shared" si="3"/>
        <v/>
      </c>
    </row>
    <row r="42" spans="1:16" ht="16" x14ac:dyDescent="0.2">
      <c r="A42" s="8">
        <v>12</v>
      </c>
      <c r="B42" s="221" t="s">
        <v>65</v>
      </c>
      <c r="C42" s="12"/>
      <c r="D42" s="12"/>
      <c r="E42" s="12"/>
      <c r="F42" s="13"/>
      <c r="G42" s="13"/>
      <c r="H42" s="351">
        <f t="shared" si="1"/>
        <v>0</v>
      </c>
      <c r="I42" s="359">
        <f t="shared" si="4"/>
        <v>0</v>
      </c>
      <c r="K42" s="387">
        <v>7</v>
      </c>
      <c r="L42" s="330"/>
      <c r="M42" s="330"/>
      <c r="N42" s="331"/>
      <c r="O42" s="332"/>
      <c r="P42" s="339" t="str">
        <f t="shared" si="3"/>
        <v/>
      </c>
    </row>
    <row r="43" spans="1:16" ht="16" x14ac:dyDescent="0.2">
      <c r="A43" s="8">
        <v>13</v>
      </c>
      <c r="B43" s="221" t="s">
        <v>65</v>
      </c>
      <c r="C43" s="12"/>
      <c r="D43" s="12"/>
      <c r="E43" s="12"/>
      <c r="F43" s="13"/>
      <c r="G43" s="13"/>
      <c r="H43" s="351">
        <f t="shared" si="1"/>
        <v>0</v>
      </c>
      <c r="I43" s="359">
        <f t="shared" si="4"/>
        <v>0</v>
      </c>
      <c r="K43" s="387">
        <v>8</v>
      </c>
      <c r="L43" s="330"/>
      <c r="M43" s="330"/>
      <c r="N43" s="331"/>
      <c r="O43" s="332"/>
      <c r="P43" s="339" t="str">
        <f t="shared" si="3"/>
        <v/>
      </c>
    </row>
    <row r="44" spans="1:16" ht="16" x14ac:dyDescent="0.2">
      <c r="A44" s="8">
        <v>14</v>
      </c>
      <c r="B44" s="221" t="s">
        <v>65</v>
      </c>
      <c r="C44" s="12"/>
      <c r="D44" s="12"/>
      <c r="E44" s="12"/>
      <c r="F44" s="13"/>
      <c r="G44" s="13"/>
      <c r="H44" s="351">
        <f t="shared" si="1"/>
        <v>0</v>
      </c>
      <c r="I44" s="359">
        <f t="shared" si="4"/>
        <v>0</v>
      </c>
      <c r="K44" s="387">
        <v>9</v>
      </c>
      <c r="L44" s="330"/>
      <c r="M44" s="330"/>
      <c r="N44" s="331"/>
      <c r="O44" s="332"/>
      <c r="P44" s="339" t="str">
        <f t="shared" si="3"/>
        <v/>
      </c>
    </row>
    <row r="45" spans="1:16" ht="17" thickBot="1" x14ac:dyDescent="0.25">
      <c r="A45" s="8">
        <v>15</v>
      </c>
      <c r="B45" s="221" t="s">
        <v>65</v>
      </c>
      <c r="C45" s="12"/>
      <c r="D45" s="12"/>
      <c r="E45" s="12"/>
      <c r="F45" s="13"/>
      <c r="G45" s="13"/>
      <c r="H45" s="351">
        <f t="shared" si="1"/>
        <v>0</v>
      </c>
      <c r="I45" s="359">
        <f t="shared" si="4"/>
        <v>0</v>
      </c>
      <c r="K45" s="384">
        <v>10</v>
      </c>
      <c r="L45" s="333"/>
      <c r="M45" s="333"/>
      <c r="N45" s="334"/>
      <c r="O45" s="335"/>
      <c r="P45" s="341" t="str">
        <f t="shared" si="3"/>
        <v/>
      </c>
    </row>
    <row r="46" spans="1:16" x14ac:dyDescent="0.2">
      <c r="A46" s="8">
        <v>16</v>
      </c>
      <c r="B46" s="221" t="s">
        <v>65</v>
      </c>
      <c r="C46" s="12"/>
      <c r="D46" s="12"/>
      <c r="E46" s="12"/>
      <c r="F46" s="13"/>
      <c r="G46" s="13"/>
      <c r="H46" s="351">
        <f t="shared" si="1"/>
        <v>0</v>
      </c>
      <c r="I46" s="359">
        <f t="shared" si="4"/>
        <v>0</v>
      </c>
      <c r="K46" s="381"/>
      <c r="L46" s="381"/>
      <c r="M46" s="381"/>
      <c r="N46" s="381"/>
      <c r="O46" s="381"/>
      <c r="P46" s="381"/>
    </row>
    <row r="47" spans="1:16" x14ac:dyDescent="0.2">
      <c r="A47" s="8">
        <v>17</v>
      </c>
      <c r="B47" s="221" t="s">
        <v>65</v>
      </c>
      <c r="C47" s="12"/>
      <c r="D47" s="12"/>
      <c r="E47" s="12"/>
      <c r="F47" s="13"/>
      <c r="G47" s="13"/>
      <c r="H47" s="351">
        <f t="shared" si="1"/>
        <v>0</v>
      </c>
      <c r="I47" s="359">
        <f t="shared" si="4"/>
        <v>0</v>
      </c>
      <c r="K47" s="381"/>
      <c r="L47" s="381"/>
      <c r="M47" s="381"/>
      <c r="N47" s="381"/>
      <c r="O47" s="381"/>
      <c r="P47" s="381"/>
    </row>
    <row r="48" spans="1:16" x14ac:dyDescent="0.2">
      <c r="A48" s="8">
        <v>18</v>
      </c>
      <c r="B48" s="221" t="s">
        <v>65</v>
      </c>
      <c r="C48" s="12"/>
      <c r="D48" s="12"/>
      <c r="E48" s="12"/>
      <c r="F48" s="13"/>
      <c r="G48" s="13"/>
      <c r="H48" s="351">
        <f t="shared" si="1"/>
        <v>0</v>
      </c>
      <c r="I48" s="359">
        <f t="shared" si="4"/>
        <v>0</v>
      </c>
      <c r="K48" s="381"/>
      <c r="L48" s="381"/>
      <c r="M48" s="381"/>
      <c r="N48" s="381"/>
      <c r="O48" s="381"/>
      <c r="P48" s="381"/>
    </row>
    <row r="49" spans="1:16" x14ac:dyDescent="0.2">
      <c r="A49" s="8">
        <v>19</v>
      </c>
      <c r="B49" s="221" t="s">
        <v>65</v>
      </c>
      <c r="C49" s="12"/>
      <c r="D49" s="12"/>
      <c r="E49" s="12"/>
      <c r="F49" s="13"/>
      <c r="G49" s="13"/>
      <c r="H49" s="351">
        <f t="shared" si="1"/>
        <v>0</v>
      </c>
      <c r="I49" s="359">
        <f t="shared" si="4"/>
        <v>0</v>
      </c>
      <c r="K49" s="381"/>
      <c r="L49" s="381"/>
      <c r="M49" s="381"/>
      <c r="N49" s="381"/>
      <c r="O49" s="381"/>
      <c r="P49" s="381"/>
    </row>
    <row r="50" spans="1:16" x14ac:dyDescent="0.2">
      <c r="A50" s="8">
        <v>20</v>
      </c>
      <c r="B50" s="221" t="s">
        <v>65</v>
      </c>
      <c r="C50" s="12"/>
      <c r="D50" s="12"/>
      <c r="E50" s="12"/>
      <c r="F50" s="13"/>
      <c r="G50" s="13"/>
      <c r="H50" s="351">
        <f t="shared" si="1"/>
        <v>0</v>
      </c>
      <c r="I50" s="359">
        <f t="shared" si="4"/>
        <v>0</v>
      </c>
      <c r="K50" s="381"/>
      <c r="L50" s="381"/>
      <c r="M50" s="381"/>
      <c r="N50" s="381"/>
      <c r="O50" s="381"/>
      <c r="P50" s="381"/>
    </row>
    <row r="51" spans="1:16" x14ac:dyDescent="0.2">
      <c r="A51" s="8">
        <v>21</v>
      </c>
      <c r="B51" s="221" t="s">
        <v>65</v>
      </c>
      <c r="C51" s="12"/>
      <c r="D51" s="12"/>
      <c r="E51" s="12"/>
      <c r="F51" s="13"/>
      <c r="G51" s="13"/>
      <c r="H51" s="351">
        <f t="shared" si="1"/>
        <v>0</v>
      </c>
      <c r="I51" s="359">
        <f t="shared" si="4"/>
        <v>0</v>
      </c>
      <c r="K51" s="381"/>
      <c r="L51" s="381"/>
      <c r="M51" s="381"/>
      <c r="N51" s="381"/>
      <c r="O51" s="381"/>
      <c r="P51" s="381"/>
    </row>
    <row r="52" spans="1:16" x14ac:dyDescent="0.2">
      <c r="A52" s="8">
        <v>22</v>
      </c>
      <c r="B52" s="221" t="s">
        <v>65</v>
      </c>
      <c r="C52" s="12"/>
      <c r="D52" s="12"/>
      <c r="E52" s="12"/>
      <c r="F52" s="13"/>
      <c r="G52" s="13"/>
      <c r="H52" s="351">
        <f t="shared" si="1"/>
        <v>0</v>
      </c>
      <c r="I52" s="359">
        <f t="shared" si="4"/>
        <v>0</v>
      </c>
      <c r="K52" s="381"/>
      <c r="L52" s="381"/>
      <c r="M52" s="381"/>
      <c r="N52" s="381"/>
      <c r="O52" s="381"/>
      <c r="P52" s="381"/>
    </row>
    <row r="53" spans="1:16" x14ac:dyDescent="0.2">
      <c r="A53" s="8">
        <v>23</v>
      </c>
      <c r="B53" s="221" t="s">
        <v>65</v>
      </c>
      <c r="C53" s="12"/>
      <c r="D53" s="12"/>
      <c r="E53" s="12"/>
      <c r="F53" s="13"/>
      <c r="G53" s="13"/>
      <c r="H53" s="351">
        <f t="shared" si="1"/>
        <v>0</v>
      </c>
      <c r="I53" s="359">
        <f t="shared" si="4"/>
        <v>0</v>
      </c>
      <c r="K53" s="381"/>
      <c r="L53" s="381"/>
      <c r="M53" s="381"/>
      <c r="N53" s="381"/>
      <c r="O53" s="381"/>
      <c r="P53" s="381"/>
    </row>
    <row r="54" spans="1:16" x14ac:dyDescent="0.2">
      <c r="A54" s="8">
        <v>24</v>
      </c>
      <c r="B54" s="221" t="s">
        <v>65</v>
      </c>
      <c r="C54" s="12"/>
      <c r="D54" s="12"/>
      <c r="E54" s="12"/>
      <c r="F54" s="13"/>
      <c r="G54" s="13"/>
      <c r="H54" s="351">
        <f t="shared" si="1"/>
        <v>0</v>
      </c>
      <c r="I54" s="359">
        <f t="shared" si="4"/>
        <v>0</v>
      </c>
      <c r="K54" s="381"/>
      <c r="L54" s="381"/>
      <c r="M54" s="381"/>
      <c r="N54" s="381"/>
      <c r="O54" s="381"/>
      <c r="P54" s="381"/>
    </row>
    <row r="55" spans="1:16" ht="16" thickBot="1" x14ac:dyDescent="0.25">
      <c r="A55" s="8">
        <v>25</v>
      </c>
      <c r="B55" s="222" t="s">
        <v>65</v>
      </c>
      <c r="C55" s="10"/>
      <c r="D55" s="9"/>
      <c r="E55" s="9"/>
      <c r="F55" s="23"/>
      <c r="G55" s="38"/>
      <c r="H55" s="352">
        <f t="shared" si="1"/>
        <v>0</v>
      </c>
      <c r="I55" s="360">
        <f t="shared" si="4"/>
        <v>0</v>
      </c>
      <c r="K55" s="381"/>
      <c r="L55" s="381"/>
      <c r="M55" s="381"/>
      <c r="N55" s="381"/>
      <c r="O55" s="381"/>
      <c r="P55" s="381"/>
    </row>
    <row r="56" spans="1:16" x14ac:dyDescent="0.2">
      <c r="A56" s="8">
        <v>1</v>
      </c>
      <c r="B56" s="223" t="s">
        <v>66</v>
      </c>
      <c r="C56" s="7"/>
      <c r="D56" s="14"/>
      <c r="E56" s="14"/>
      <c r="F56" s="39"/>
      <c r="G56" s="7"/>
      <c r="H56" s="350">
        <f t="shared" si="1"/>
        <v>0</v>
      </c>
      <c r="I56" s="361">
        <f t="shared" si="4"/>
        <v>0</v>
      </c>
      <c r="K56" s="486" t="s">
        <v>75</v>
      </c>
      <c r="L56" s="487"/>
      <c r="M56" s="466"/>
      <c r="N56" s="467"/>
      <c r="O56" s="467"/>
      <c r="P56" s="468"/>
    </row>
    <row r="57" spans="1:16" ht="16" thickBot="1" x14ac:dyDescent="0.25">
      <c r="A57" s="15">
        <v>2</v>
      </c>
      <c r="B57" s="223" t="s">
        <v>66</v>
      </c>
      <c r="C57" s="12"/>
      <c r="D57" s="16"/>
      <c r="E57" s="16"/>
      <c r="F57" s="16"/>
      <c r="G57" s="17"/>
      <c r="H57" s="351">
        <f t="shared" si="1"/>
        <v>0</v>
      </c>
      <c r="I57" s="359">
        <f t="shared" si="4"/>
        <v>0</v>
      </c>
      <c r="K57" s="488" t="s">
        <v>76</v>
      </c>
      <c r="L57" s="489"/>
      <c r="M57" s="469"/>
      <c r="N57" s="470"/>
      <c r="O57" s="470"/>
      <c r="P57" s="471"/>
    </row>
    <row r="58" spans="1:16" ht="16" thickBot="1" x14ac:dyDescent="0.25">
      <c r="A58" s="15">
        <v>3</v>
      </c>
      <c r="B58" s="223" t="s">
        <v>66</v>
      </c>
      <c r="C58" s="12"/>
      <c r="D58" s="16"/>
      <c r="E58" s="16"/>
      <c r="F58" s="16"/>
      <c r="G58" s="17"/>
      <c r="H58" s="351">
        <f t="shared" si="1"/>
        <v>0</v>
      </c>
      <c r="I58" s="359">
        <f t="shared" si="4"/>
        <v>0</v>
      </c>
      <c r="K58" s="389"/>
      <c r="L58" s="389"/>
      <c r="M58" s="389"/>
      <c r="N58" s="389"/>
      <c r="O58" s="389"/>
      <c r="P58" s="389"/>
    </row>
    <row r="59" spans="1:16" ht="16" x14ac:dyDescent="0.2">
      <c r="A59" s="15">
        <v>4</v>
      </c>
      <c r="B59" s="223" t="s">
        <v>66</v>
      </c>
      <c r="C59" s="12"/>
      <c r="D59" s="16"/>
      <c r="E59" s="16"/>
      <c r="F59" s="16"/>
      <c r="G59" s="17"/>
      <c r="H59" s="351">
        <f t="shared" si="1"/>
        <v>0</v>
      </c>
      <c r="I59" s="359">
        <f t="shared" si="4"/>
        <v>0</v>
      </c>
      <c r="K59" s="483" t="s">
        <v>102</v>
      </c>
      <c r="L59" s="484"/>
      <c r="M59" s="484"/>
      <c r="N59" s="484"/>
      <c r="O59" s="485"/>
      <c r="P59" s="383">
        <v>2024</v>
      </c>
    </row>
    <row r="60" spans="1:16" ht="17" thickBot="1" x14ac:dyDescent="0.25">
      <c r="A60" s="15">
        <v>5</v>
      </c>
      <c r="B60" s="223" t="s">
        <v>66</v>
      </c>
      <c r="C60" s="12"/>
      <c r="D60" s="16"/>
      <c r="E60" s="16"/>
      <c r="F60" s="16"/>
      <c r="G60" s="17"/>
      <c r="H60" s="351">
        <f t="shared" si="1"/>
        <v>0</v>
      </c>
      <c r="I60" s="359">
        <f t="shared" si="4"/>
        <v>0</v>
      </c>
      <c r="K60" s="384"/>
      <c r="L60" s="385" t="s">
        <v>90</v>
      </c>
      <c r="M60" s="385" t="s">
        <v>91</v>
      </c>
      <c r="N60" s="295" t="s">
        <v>3</v>
      </c>
      <c r="O60" s="295" t="s">
        <v>92</v>
      </c>
      <c r="P60" s="323" t="s">
        <v>93</v>
      </c>
    </row>
    <row r="61" spans="1:16" ht="16" x14ac:dyDescent="0.2">
      <c r="A61" s="15">
        <v>6</v>
      </c>
      <c r="B61" s="223" t="s">
        <v>66</v>
      </c>
      <c r="C61" s="12"/>
      <c r="D61" s="16"/>
      <c r="E61" s="16"/>
      <c r="F61" s="16"/>
      <c r="G61" s="17"/>
      <c r="H61" s="351">
        <f t="shared" si="1"/>
        <v>0</v>
      </c>
      <c r="I61" s="359">
        <f t="shared" si="4"/>
        <v>0</v>
      </c>
      <c r="K61" s="386">
        <v>1</v>
      </c>
      <c r="L61" s="328"/>
      <c r="M61" s="328"/>
      <c r="N61" s="328"/>
      <c r="O61" s="329"/>
      <c r="P61" s="339" t="str">
        <f>IF($O61="","",IF($O61="","",IF(13&gt;0,$P$9-$O61,$P$9-$O61-1)))</f>
        <v/>
      </c>
    </row>
    <row r="62" spans="1:16" ht="16" x14ac:dyDescent="0.2">
      <c r="A62" s="15">
        <v>7</v>
      </c>
      <c r="B62" s="223" t="s">
        <v>66</v>
      </c>
      <c r="C62" s="12"/>
      <c r="D62" s="16"/>
      <c r="E62" s="16"/>
      <c r="F62" s="16"/>
      <c r="G62" s="17"/>
      <c r="H62" s="351">
        <f t="shared" si="1"/>
        <v>0</v>
      </c>
      <c r="I62" s="359">
        <f t="shared" si="4"/>
        <v>0</v>
      </c>
      <c r="K62" s="387">
        <v>2</v>
      </c>
      <c r="L62" s="330"/>
      <c r="M62" s="330"/>
      <c r="N62" s="331"/>
      <c r="O62" s="332"/>
      <c r="P62" s="339" t="str">
        <f t="shared" ref="P62:P70" si="5">IF($O62="","",IF($O62="","",IF(13&gt;0,$P$9-$O62,$P$9-$O62-1)))</f>
        <v/>
      </c>
    </row>
    <row r="63" spans="1:16" ht="16" x14ac:dyDescent="0.2">
      <c r="A63" s="15">
        <v>8</v>
      </c>
      <c r="B63" s="223" t="s">
        <v>66</v>
      </c>
      <c r="C63" s="9"/>
      <c r="D63" s="16"/>
      <c r="E63" s="16"/>
      <c r="F63" s="16"/>
      <c r="G63" s="17"/>
      <c r="H63" s="351">
        <f t="shared" si="1"/>
        <v>0</v>
      </c>
      <c r="I63" s="359">
        <f t="shared" si="4"/>
        <v>0</v>
      </c>
      <c r="K63" s="387">
        <v>3</v>
      </c>
      <c r="L63" s="330"/>
      <c r="M63" s="330"/>
      <c r="N63" s="331"/>
      <c r="O63" s="332"/>
      <c r="P63" s="339" t="str">
        <f t="shared" si="5"/>
        <v/>
      </c>
    </row>
    <row r="64" spans="1:16" ht="16" x14ac:dyDescent="0.2">
      <c r="A64" s="15">
        <v>9</v>
      </c>
      <c r="B64" s="223" t="s">
        <v>66</v>
      </c>
      <c r="C64" s="12"/>
      <c r="D64" s="16"/>
      <c r="E64" s="16"/>
      <c r="F64" s="16"/>
      <c r="G64" s="17"/>
      <c r="H64" s="351">
        <f t="shared" si="1"/>
        <v>0</v>
      </c>
      <c r="I64" s="359">
        <f t="shared" si="4"/>
        <v>0</v>
      </c>
      <c r="K64" s="387">
        <v>4</v>
      </c>
      <c r="L64" s="330"/>
      <c r="M64" s="330"/>
      <c r="N64" s="331"/>
      <c r="O64" s="332"/>
      <c r="P64" s="339" t="str">
        <f t="shared" si="5"/>
        <v/>
      </c>
    </row>
    <row r="65" spans="1:16" ht="16" x14ac:dyDescent="0.2">
      <c r="A65" s="15">
        <v>10</v>
      </c>
      <c r="B65" s="223" t="s">
        <v>66</v>
      </c>
      <c r="C65" s="12"/>
      <c r="D65" s="16"/>
      <c r="E65" s="16"/>
      <c r="F65" s="16"/>
      <c r="G65" s="17"/>
      <c r="H65" s="351">
        <f t="shared" si="1"/>
        <v>0</v>
      </c>
      <c r="I65" s="359">
        <f t="shared" si="4"/>
        <v>0</v>
      </c>
      <c r="K65" s="387">
        <v>5</v>
      </c>
      <c r="L65" s="330"/>
      <c r="M65" s="330"/>
      <c r="N65" s="331"/>
      <c r="O65" s="332"/>
      <c r="P65" s="339" t="str">
        <f t="shared" si="5"/>
        <v/>
      </c>
    </row>
    <row r="66" spans="1:16" ht="16" x14ac:dyDescent="0.2">
      <c r="A66" s="15">
        <v>11</v>
      </c>
      <c r="B66" s="223" t="s">
        <v>66</v>
      </c>
      <c r="C66" s="12"/>
      <c r="D66" s="16"/>
      <c r="E66" s="16"/>
      <c r="F66" s="16"/>
      <c r="G66" s="17"/>
      <c r="H66" s="351">
        <f t="shared" si="1"/>
        <v>0</v>
      </c>
      <c r="I66" s="359">
        <f t="shared" si="4"/>
        <v>0</v>
      </c>
      <c r="K66" s="387">
        <v>6</v>
      </c>
      <c r="L66" s="330"/>
      <c r="M66" s="330"/>
      <c r="N66" s="331"/>
      <c r="O66" s="332"/>
      <c r="P66" s="339" t="str">
        <f t="shared" si="5"/>
        <v/>
      </c>
    </row>
    <row r="67" spans="1:16" ht="16" x14ac:dyDescent="0.2">
      <c r="A67" s="15">
        <v>12</v>
      </c>
      <c r="B67" s="223" t="s">
        <v>66</v>
      </c>
      <c r="C67" s="12"/>
      <c r="D67" s="16"/>
      <c r="E67" s="16"/>
      <c r="F67" s="16"/>
      <c r="G67" s="17"/>
      <c r="H67" s="351">
        <f t="shared" si="1"/>
        <v>0</v>
      </c>
      <c r="I67" s="359">
        <f t="shared" si="4"/>
        <v>0</v>
      </c>
      <c r="K67" s="387">
        <v>7</v>
      </c>
      <c r="L67" s="330"/>
      <c r="M67" s="330"/>
      <c r="N67" s="331"/>
      <c r="O67" s="332"/>
      <c r="P67" s="339" t="str">
        <f t="shared" si="5"/>
        <v/>
      </c>
    </row>
    <row r="68" spans="1:16" ht="16" x14ac:dyDescent="0.2">
      <c r="A68" s="15">
        <v>13</v>
      </c>
      <c r="B68" s="223" t="s">
        <v>66</v>
      </c>
      <c r="C68" s="12"/>
      <c r="D68" s="16"/>
      <c r="E68" s="16"/>
      <c r="F68" s="16"/>
      <c r="G68" s="17"/>
      <c r="H68" s="351">
        <f t="shared" si="1"/>
        <v>0</v>
      </c>
      <c r="I68" s="359">
        <f t="shared" si="4"/>
        <v>0</v>
      </c>
      <c r="K68" s="387">
        <v>8</v>
      </c>
      <c r="L68" s="330"/>
      <c r="M68" s="330"/>
      <c r="N68" s="331"/>
      <c r="O68" s="332"/>
      <c r="P68" s="339" t="str">
        <f t="shared" si="5"/>
        <v/>
      </c>
    </row>
    <row r="69" spans="1:16" ht="16" x14ac:dyDescent="0.2">
      <c r="A69" s="15">
        <v>14</v>
      </c>
      <c r="B69" s="223" t="s">
        <v>66</v>
      </c>
      <c r="C69" s="12"/>
      <c r="D69" s="16"/>
      <c r="E69" s="16"/>
      <c r="F69" s="16"/>
      <c r="G69" s="17"/>
      <c r="H69" s="351">
        <f t="shared" si="1"/>
        <v>0</v>
      </c>
      <c r="I69" s="359">
        <f t="shared" si="4"/>
        <v>0</v>
      </c>
      <c r="K69" s="387">
        <v>9</v>
      </c>
      <c r="L69" s="330"/>
      <c r="M69" s="330"/>
      <c r="N69" s="331"/>
      <c r="O69" s="332"/>
      <c r="P69" s="339" t="str">
        <f t="shared" si="5"/>
        <v/>
      </c>
    </row>
    <row r="70" spans="1:16" ht="17" thickBot="1" x14ac:dyDescent="0.25">
      <c r="A70" s="15">
        <v>15</v>
      </c>
      <c r="B70" s="223" t="s">
        <v>66</v>
      </c>
      <c r="C70" s="12"/>
      <c r="D70" s="16"/>
      <c r="E70" s="16"/>
      <c r="F70" s="16"/>
      <c r="G70" s="17"/>
      <c r="H70" s="351">
        <f t="shared" si="1"/>
        <v>0</v>
      </c>
      <c r="I70" s="359">
        <f t="shared" ref="I70:I80" si="6">IF(D70="",0,1)</f>
        <v>0</v>
      </c>
      <c r="K70" s="384">
        <v>10</v>
      </c>
      <c r="L70" s="333"/>
      <c r="M70" s="333"/>
      <c r="N70" s="334"/>
      <c r="O70" s="335"/>
      <c r="P70" s="341" t="str">
        <f t="shared" si="5"/>
        <v/>
      </c>
    </row>
    <row r="71" spans="1:16" x14ac:dyDescent="0.2">
      <c r="A71" s="15">
        <v>16</v>
      </c>
      <c r="B71" s="223" t="s">
        <v>66</v>
      </c>
      <c r="C71" s="12"/>
      <c r="D71" s="16"/>
      <c r="E71" s="16"/>
      <c r="F71" s="16"/>
      <c r="G71" s="17"/>
      <c r="H71" s="351">
        <f t="shared" ref="H71:H80" si="7">IF(D71="",0,$H$5)</f>
        <v>0</v>
      </c>
      <c r="I71" s="359">
        <f t="shared" si="6"/>
        <v>0</v>
      </c>
    </row>
    <row r="72" spans="1:16" x14ac:dyDescent="0.2">
      <c r="A72" s="15">
        <v>17</v>
      </c>
      <c r="B72" s="223" t="s">
        <v>66</v>
      </c>
      <c r="C72" s="12"/>
      <c r="D72" s="16"/>
      <c r="E72" s="16"/>
      <c r="F72" s="16"/>
      <c r="G72" s="17"/>
      <c r="H72" s="351">
        <f t="shared" si="7"/>
        <v>0</v>
      </c>
      <c r="I72" s="359">
        <f t="shared" si="6"/>
        <v>0</v>
      </c>
    </row>
    <row r="73" spans="1:16" x14ac:dyDescent="0.2">
      <c r="A73" s="15">
        <v>18</v>
      </c>
      <c r="B73" s="223" t="s">
        <v>66</v>
      </c>
      <c r="C73" s="12"/>
      <c r="D73" s="16"/>
      <c r="E73" s="16"/>
      <c r="F73" s="16"/>
      <c r="G73" s="17"/>
      <c r="H73" s="351">
        <f t="shared" si="7"/>
        <v>0</v>
      </c>
      <c r="I73" s="359">
        <f t="shared" si="6"/>
        <v>0</v>
      </c>
    </row>
    <row r="74" spans="1:16" x14ac:dyDescent="0.2">
      <c r="A74" s="15">
        <v>19</v>
      </c>
      <c r="B74" s="223" t="s">
        <v>66</v>
      </c>
      <c r="C74" s="12"/>
      <c r="D74" s="16"/>
      <c r="E74" s="16"/>
      <c r="F74" s="16"/>
      <c r="G74" s="17"/>
      <c r="H74" s="351">
        <f t="shared" si="7"/>
        <v>0</v>
      </c>
      <c r="I74" s="359">
        <f t="shared" si="6"/>
        <v>0</v>
      </c>
    </row>
    <row r="75" spans="1:16" x14ac:dyDescent="0.2">
      <c r="A75" s="15">
        <v>20</v>
      </c>
      <c r="B75" s="223" t="s">
        <v>66</v>
      </c>
      <c r="C75" s="12"/>
      <c r="D75" s="16"/>
      <c r="E75" s="16"/>
      <c r="F75" s="16"/>
      <c r="G75" s="17"/>
      <c r="H75" s="351">
        <f t="shared" si="7"/>
        <v>0</v>
      </c>
      <c r="I75" s="359">
        <f t="shared" si="6"/>
        <v>0</v>
      </c>
    </row>
    <row r="76" spans="1:16" x14ac:dyDescent="0.2">
      <c r="A76" s="15">
        <v>21</v>
      </c>
      <c r="B76" s="223" t="s">
        <v>66</v>
      </c>
      <c r="C76" s="12"/>
      <c r="D76" s="16"/>
      <c r="E76" s="16"/>
      <c r="F76" s="16"/>
      <c r="G76" s="17"/>
      <c r="H76" s="351">
        <f t="shared" si="7"/>
        <v>0</v>
      </c>
      <c r="I76" s="359">
        <f t="shared" si="6"/>
        <v>0</v>
      </c>
    </row>
    <row r="77" spans="1:16" x14ac:dyDescent="0.2">
      <c r="A77" s="15">
        <v>22</v>
      </c>
      <c r="B77" s="223" t="s">
        <v>66</v>
      </c>
      <c r="C77" s="12"/>
      <c r="D77" s="16"/>
      <c r="E77" s="16"/>
      <c r="F77" s="16"/>
      <c r="G77" s="17"/>
      <c r="H77" s="351">
        <f t="shared" si="7"/>
        <v>0</v>
      </c>
      <c r="I77" s="359">
        <f t="shared" si="6"/>
        <v>0</v>
      </c>
    </row>
    <row r="78" spans="1:16" x14ac:dyDescent="0.2">
      <c r="A78" s="15">
        <v>23</v>
      </c>
      <c r="B78" s="223" t="s">
        <v>66</v>
      </c>
      <c r="C78" s="12"/>
      <c r="D78" s="16"/>
      <c r="E78" s="16"/>
      <c r="F78" s="16"/>
      <c r="G78" s="17"/>
      <c r="H78" s="351">
        <f t="shared" si="7"/>
        <v>0</v>
      </c>
      <c r="I78" s="359">
        <f t="shared" si="6"/>
        <v>0</v>
      </c>
    </row>
    <row r="79" spans="1:16" x14ac:dyDescent="0.2">
      <c r="A79" s="15">
        <v>24</v>
      </c>
      <c r="B79" s="223" t="s">
        <v>66</v>
      </c>
      <c r="C79" s="12"/>
      <c r="D79" s="16"/>
      <c r="E79" s="16"/>
      <c r="F79" s="16"/>
      <c r="G79" s="17"/>
      <c r="H79" s="351">
        <f t="shared" si="7"/>
        <v>0</v>
      </c>
      <c r="I79" s="359">
        <f t="shared" si="6"/>
        <v>0</v>
      </c>
    </row>
    <row r="80" spans="1:16" ht="16" thickBot="1" x14ac:dyDescent="0.25">
      <c r="A80" s="260">
        <v>25</v>
      </c>
      <c r="B80" s="261" t="s">
        <v>66</v>
      </c>
      <c r="C80" s="10"/>
      <c r="D80" s="18"/>
      <c r="E80" s="18"/>
      <c r="F80" s="18"/>
      <c r="G80" s="19"/>
      <c r="H80" s="352">
        <f t="shared" si="7"/>
        <v>0</v>
      </c>
      <c r="I80" s="360">
        <f t="shared" si="6"/>
        <v>0</v>
      </c>
    </row>
    <row r="81" spans="2:9" ht="16" thickBot="1" x14ac:dyDescent="0.25">
      <c r="H81" s="357">
        <f>SUM(H6:H80)</f>
        <v>0</v>
      </c>
      <c r="I81" s="340">
        <f>SUM(I6:I80)</f>
        <v>0</v>
      </c>
    </row>
    <row r="83" spans="2:9" x14ac:dyDescent="0.2">
      <c r="B83" s="21"/>
    </row>
    <row r="84" spans="2:9" x14ac:dyDescent="0.2">
      <c r="B84" s="22" t="s">
        <v>98</v>
      </c>
    </row>
    <row r="85" spans="2:9" x14ac:dyDescent="0.2">
      <c r="B85" s="22" t="s">
        <v>56</v>
      </c>
    </row>
    <row r="86" spans="2:9" x14ac:dyDescent="0.2">
      <c r="B86" s="22" t="s">
        <v>57</v>
      </c>
    </row>
  </sheetData>
  <sheetProtection algorithmName="SHA-512" hashValue="yjwitkHw+vrDHUeC7/gz6X1a9JFJL7uUeQIjT8q1U/j3o/v2I63E2YvoEChTvBb8WEaK1sfEOgH1r6gPym+0Gg==" saltValue="I3LscsZ0S63sYueTNZXpWQ==" spinCount="100000" sheet="1" selectLockedCells="1"/>
  <mergeCells count="16">
    <mergeCell ref="C2:D2"/>
    <mergeCell ref="K34:O34"/>
    <mergeCell ref="K59:O59"/>
    <mergeCell ref="K6:L6"/>
    <mergeCell ref="M6:P6"/>
    <mergeCell ref="K7:L7"/>
    <mergeCell ref="M7:P7"/>
    <mergeCell ref="K9:O9"/>
    <mergeCell ref="K31:L31"/>
    <mergeCell ref="M31:P31"/>
    <mergeCell ref="K32:L32"/>
    <mergeCell ref="M32:P32"/>
    <mergeCell ref="K56:L56"/>
    <mergeCell ref="M56:P56"/>
    <mergeCell ref="K57:L57"/>
    <mergeCell ref="M57:P57"/>
  </mergeCells>
  <pageMargins left="0.7" right="0.7" top="0.75" bottom="0.75" header="0.3" footer="0.3"/>
  <pageSetup scale="46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7928-A08B-744F-A1A0-2D23482AB163}">
  <sheetPr>
    <tabColor rgb="FF76D6FF"/>
    <pageSetUpPr fitToPage="1"/>
  </sheetPr>
  <dimension ref="A1:P86"/>
  <sheetViews>
    <sheetView zoomScaleNormal="100" workbookViewId="0">
      <selection activeCell="C6" sqref="C6"/>
    </sheetView>
  </sheetViews>
  <sheetFormatPr baseColWidth="10" defaultColWidth="8.83203125" defaultRowHeight="15" x14ac:dyDescent="0.2"/>
  <cols>
    <col min="1" max="1" width="6.6640625" style="1" customWidth="1"/>
    <col min="2" max="2" width="30.6640625" style="1" bestFit="1" customWidth="1"/>
    <col min="3" max="3" width="34.33203125" style="1" customWidth="1"/>
    <col min="4" max="4" width="15" style="1" customWidth="1"/>
    <col min="5" max="6" width="13" style="1" customWidth="1"/>
    <col min="7" max="7" width="12.1640625" style="3" customWidth="1"/>
    <col min="8" max="8" width="11.6640625" style="1" customWidth="1"/>
    <col min="9" max="9" width="9" style="1" customWidth="1"/>
    <col min="10" max="11" width="8.83203125" style="1"/>
    <col min="12" max="12" width="12.5" style="1" customWidth="1"/>
    <col min="13" max="13" width="18.6640625" style="1" customWidth="1"/>
    <col min="14" max="14" width="14.83203125" style="1" customWidth="1"/>
    <col min="15" max="15" width="10.6640625" style="1" customWidth="1"/>
    <col min="16" max="16" width="9.6640625" style="1" customWidth="1"/>
    <col min="17" max="16384" width="8.83203125" style="1"/>
  </cols>
  <sheetData>
    <row r="1" spans="1:16" ht="16" thickBot="1" x14ac:dyDescent="0.25"/>
    <row r="2" spans="1:16" s="115" customFormat="1" ht="16" thickBot="1" x14ac:dyDescent="0.2">
      <c r="B2" s="320" t="s">
        <v>77</v>
      </c>
      <c r="C2" s="490">
        <f>Fakturace!B2</f>
        <v>0</v>
      </c>
      <c r="D2" s="491"/>
      <c r="G2" s="136"/>
    </row>
    <row r="3" spans="1:16" ht="16" thickBot="1" x14ac:dyDescent="0.25">
      <c r="A3" s="2"/>
      <c r="C3" s="4"/>
      <c r="D3" s="5"/>
      <c r="E3" s="24"/>
      <c r="F3" s="24"/>
      <c r="G3" s="31"/>
      <c r="H3" s="32"/>
    </row>
    <row r="4" spans="1:16" x14ac:dyDescent="0.2">
      <c r="A4" s="25" t="s">
        <v>28</v>
      </c>
      <c r="B4" s="26" t="s">
        <v>67</v>
      </c>
      <c r="C4" s="27" t="s">
        <v>29</v>
      </c>
      <c r="D4" s="27" t="s">
        <v>30</v>
      </c>
      <c r="E4" s="27" t="s">
        <v>52</v>
      </c>
      <c r="F4" s="27" t="s">
        <v>4</v>
      </c>
      <c r="G4" s="27" t="s">
        <v>32</v>
      </c>
      <c r="H4" s="27" t="s">
        <v>13</v>
      </c>
      <c r="I4" s="338" t="s">
        <v>8</v>
      </c>
    </row>
    <row r="5" spans="1:16" ht="16" thickBot="1" x14ac:dyDescent="0.25">
      <c r="A5" s="29"/>
      <c r="B5" s="30"/>
      <c r="C5" s="30"/>
      <c r="D5" s="33"/>
      <c r="E5" s="34"/>
      <c r="F5" s="35"/>
      <c r="G5" s="36" t="s">
        <v>33</v>
      </c>
      <c r="H5" s="312">
        <v>200</v>
      </c>
      <c r="I5" s="313" t="s">
        <v>53</v>
      </c>
    </row>
    <row r="6" spans="1:16" x14ac:dyDescent="0.2">
      <c r="A6" s="6">
        <v>1</v>
      </c>
      <c r="B6" s="366" t="s">
        <v>68</v>
      </c>
      <c r="C6" s="37"/>
      <c r="D6" s="37"/>
      <c r="E6" s="7"/>
      <c r="F6" s="7"/>
      <c r="G6" s="7"/>
      <c r="H6" s="350">
        <f>IF(D6="",0,$H$5)</f>
        <v>0</v>
      </c>
      <c r="I6" s="362">
        <f>IF(D6="",0,1)</f>
        <v>0</v>
      </c>
      <c r="K6" s="495" t="s">
        <v>75</v>
      </c>
      <c r="L6" s="496"/>
      <c r="M6" s="466"/>
      <c r="N6" s="467"/>
      <c r="O6" s="467"/>
      <c r="P6" s="468"/>
    </row>
    <row r="7" spans="1:16" ht="16" thickBot="1" x14ac:dyDescent="0.25">
      <c r="A7" s="8">
        <v>2</v>
      </c>
      <c r="B7" s="367" t="s">
        <v>68</v>
      </c>
      <c r="C7" s="7"/>
      <c r="D7" s="7"/>
      <c r="E7" s="7"/>
      <c r="F7" s="7"/>
      <c r="G7" s="7"/>
      <c r="H7" s="351">
        <f t="shared" ref="H7:H70" si="0">IF(D7="",0,$H$5)</f>
        <v>0</v>
      </c>
      <c r="I7" s="363">
        <f t="shared" ref="I7:I70" si="1">IF(D7="",0,1)</f>
        <v>0</v>
      </c>
      <c r="K7" s="497" t="s">
        <v>76</v>
      </c>
      <c r="L7" s="498"/>
      <c r="M7" s="469"/>
      <c r="N7" s="470"/>
      <c r="O7" s="470"/>
      <c r="P7" s="471"/>
    </row>
    <row r="8" spans="1:16" ht="16" thickBot="1" x14ac:dyDescent="0.25">
      <c r="A8" s="8">
        <v>3</v>
      </c>
      <c r="B8" s="367" t="s">
        <v>68</v>
      </c>
      <c r="C8" s="7"/>
      <c r="D8" s="7"/>
      <c r="E8" s="7"/>
      <c r="F8" s="7"/>
      <c r="G8" s="7"/>
      <c r="H8" s="351">
        <f t="shared" si="0"/>
        <v>0</v>
      </c>
      <c r="I8" s="363">
        <f t="shared" si="1"/>
        <v>0</v>
      </c>
      <c r="K8" s="381"/>
      <c r="L8" s="381"/>
      <c r="M8" s="381"/>
      <c r="N8" s="381"/>
      <c r="O8" s="381"/>
      <c r="P8" s="381"/>
    </row>
    <row r="9" spans="1:16" ht="16" x14ac:dyDescent="0.2">
      <c r="A9" s="8">
        <v>4</v>
      </c>
      <c r="B9" s="367" t="s">
        <v>68</v>
      </c>
      <c r="C9" s="7"/>
      <c r="D9" s="7"/>
      <c r="E9" s="7"/>
      <c r="F9" s="7"/>
      <c r="G9" s="7"/>
      <c r="H9" s="351">
        <f t="shared" si="0"/>
        <v>0</v>
      </c>
      <c r="I9" s="363">
        <f t="shared" si="1"/>
        <v>0</v>
      </c>
      <c r="K9" s="492" t="s">
        <v>103</v>
      </c>
      <c r="L9" s="493"/>
      <c r="M9" s="493"/>
      <c r="N9" s="493"/>
      <c r="O9" s="494"/>
      <c r="P9" s="383">
        <v>2024</v>
      </c>
    </row>
    <row r="10" spans="1:16" ht="17" thickBot="1" x14ac:dyDescent="0.25">
      <c r="A10" s="8">
        <v>5</v>
      </c>
      <c r="B10" s="367" t="s">
        <v>68</v>
      </c>
      <c r="C10" s="7"/>
      <c r="D10" s="7"/>
      <c r="E10" s="7"/>
      <c r="F10" s="7"/>
      <c r="G10" s="7"/>
      <c r="H10" s="351">
        <f t="shared" si="0"/>
        <v>0</v>
      </c>
      <c r="I10" s="363">
        <f t="shared" si="1"/>
        <v>0</v>
      </c>
      <c r="K10" s="384"/>
      <c r="L10" s="385" t="s">
        <v>90</v>
      </c>
      <c r="M10" s="385" t="s">
        <v>91</v>
      </c>
      <c r="N10" s="295" t="s">
        <v>3</v>
      </c>
      <c r="O10" s="295" t="s">
        <v>92</v>
      </c>
      <c r="P10" s="323" t="s">
        <v>93</v>
      </c>
    </row>
    <row r="11" spans="1:16" ht="16" x14ac:dyDescent="0.2">
      <c r="A11" s="8">
        <v>6</v>
      </c>
      <c r="B11" s="367" t="s">
        <v>68</v>
      </c>
      <c r="C11" s="7"/>
      <c r="D11" s="7"/>
      <c r="E11" s="7"/>
      <c r="F11" s="7"/>
      <c r="G11" s="7"/>
      <c r="H11" s="351">
        <f t="shared" si="0"/>
        <v>0</v>
      </c>
      <c r="I11" s="363">
        <f t="shared" si="1"/>
        <v>0</v>
      </c>
      <c r="K11" s="386">
        <v>1</v>
      </c>
      <c r="L11" s="328"/>
      <c r="M11" s="328"/>
      <c r="N11" s="328"/>
      <c r="O11" s="329"/>
      <c r="P11" s="342" t="str">
        <f>IF($O11="","",IF($O11="","",IF(13&gt;0,$P$9-$O11,$P$9-$O11-1)))</f>
        <v/>
      </c>
    </row>
    <row r="12" spans="1:16" ht="16" x14ac:dyDescent="0.2">
      <c r="A12" s="8">
        <v>7</v>
      </c>
      <c r="B12" s="367" t="s">
        <v>68</v>
      </c>
      <c r="C12" s="7"/>
      <c r="D12" s="7"/>
      <c r="E12" s="7"/>
      <c r="F12" s="7"/>
      <c r="G12" s="7"/>
      <c r="H12" s="351">
        <f t="shared" si="0"/>
        <v>0</v>
      </c>
      <c r="I12" s="363">
        <f t="shared" si="1"/>
        <v>0</v>
      </c>
      <c r="K12" s="387">
        <v>2</v>
      </c>
      <c r="L12" s="330"/>
      <c r="M12" s="330"/>
      <c r="N12" s="331"/>
      <c r="O12" s="332"/>
      <c r="P12" s="342" t="str">
        <f t="shared" ref="P12:P20" si="2">IF($O12="","",IF($O12="","",IF(13&gt;0,$P$9-$O12,$P$9-$O12-1)))</f>
        <v/>
      </c>
    </row>
    <row r="13" spans="1:16" ht="16" x14ac:dyDescent="0.2">
      <c r="A13" s="8">
        <v>8</v>
      </c>
      <c r="B13" s="367" t="s">
        <v>68</v>
      </c>
      <c r="C13" s="7"/>
      <c r="D13" s="7"/>
      <c r="E13" s="7"/>
      <c r="F13" s="7"/>
      <c r="G13" s="7"/>
      <c r="H13" s="351">
        <f t="shared" si="0"/>
        <v>0</v>
      </c>
      <c r="I13" s="363">
        <f t="shared" si="1"/>
        <v>0</v>
      </c>
      <c r="K13" s="387">
        <v>3</v>
      </c>
      <c r="L13" s="330"/>
      <c r="M13" s="330"/>
      <c r="N13" s="331"/>
      <c r="O13" s="332"/>
      <c r="P13" s="342" t="str">
        <f t="shared" si="2"/>
        <v/>
      </c>
    </row>
    <row r="14" spans="1:16" ht="16" x14ac:dyDescent="0.2">
      <c r="A14" s="8">
        <v>9</v>
      </c>
      <c r="B14" s="367" t="s">
        <v>68</v>
      </c>
      <c r="C14" s="7"/>
      <c r="D14" s="7"/>
      <c r="E14" s="7"/>
      <c r="F14" s="7"/>
      <c r="G14" s="7"/>
      <c r="H14" s="351">
        <f t="shared" si="0"/>
        <v>0</v>
      </c>
      <c r="I14" s="363">
        <f t="shared" si="1"/>
        <v>0</v>
      </c>
      <c r="K14" s="387">
        <v>4</v>
      </c>
      <c r="L14" s="330"/>
      <c r="M14" s="330"/>
      <c r="N14" s="331"/>
      <c r="O14" s="332"/>
      <c r="P14" s="342" t="str">
        <f t="shared" si="2"/>
        <v/>
      </c>
    </row>
    <row r="15" spans="1:16" ht="16" x14ac:dyDescent="0.2">
      <c r="A15" s="8">
        <v>10</v>
      </c>
      <c r="B15" s="367" t="s">
        <v>68</v>
      </c>
      <c r="C15" s="7"/>
      <c r="D15" s="7"/>
      <c r="E15" s="7"/>
      <c r="F15" s="7"/>
      <c r="G15" s="7"/>
      <c r="H15" s="351">
        <f t="shared" si="0"/>
        <v>0</v>
      </c>
      <c r="I15" s="363">
        <f t="shared" si="1"/>
        <v>0</v>
      </c>
      <c r="K15" s="387">
        <v>5</v>
      </c>
      <c r="L15" s="330"/>
      <c r="M15" s="330"/>
      <c r="N15" s="331"/>
      <c r="O15" s="332"/>
      <c r="P15" s="342" t="str">
        <f t="shared" si="2"/>
        <v/>
      </c>
    </row>
    <row r="16" spans="1:16" ht="16" x14ac:dyDescent="0.2">
      <c r="A16" s="8">
        <v>11</v>
      </c>
      <c r="B16" s="367" t="s">
        <v>68</v>
      </c>
      <c r="C16" s="7"/>
      <c r="D16" s="7"/>
      <c r="E16" s="7"/>
      <c r="F16" s="7"/>
      <c r="G16" s="7"/>
      <c r="H16" s="351">
        <f t="shared" si="0"/>
        <v>0</v>
      </c>
      <c r="I16" s="363">
        <f t="shared" si="1"/>
        <v>0</v>
      </c>
      <c r="K16" s="387">
        <v>6</v>
      </c>
      <c r="L16" s="330"/>
      <c r="M16" s="330"/>
      <c r="N16" s="331"/>
      <c r="O16" s="332"/>
      <c r="P16" s="342" t="str">
        <f t="shared" si="2"/>
        <v/>
      </c>
    </row>
    <row r="17" spans="1:16" ht="16" x14ac:dyDescent="0.2">
      <c r="A17" s="8">
        <v>12</v>
      </c>
      <c r="B17" s="367" t="s">
        <v>68</v>
      </c>
      <c r="C17" s="7"/>
      <c r="D17" s="7"/>
      <c r="E17" s="7"/>
      <c r="F17" s="7"/>
      <c r="G17" s="7"/>
      <c r="H17" s="351">
        <f t="shared" si="0"/>
        <v>0</v>
      </c>
      <c r="I17" s="363">
        <f t="shared" si="1"/>
        <v>0</v>
      </c>
      <c r="K17" s="387">
        <v>7</v>
      </c>
      <c r="L17" s="330"/>
      <c r="M17" s="330"/>
      <c r="N17" s="331"/>
      <c r="O17" s="332"/>
      <c r="P17" s="342" t="str">
        <f t="shared" si="2"/>
        <v/>
      </c>
    </row>
    <row r="18" spans="1:16" ht="16" x14ac:dyDescent="0.2">
      <c r="A18" s="8">
        <v>13</v>
      </c>
      <c r="B18" s="367" t="s">
        <v>68</v>
      </c>
      <c r="C18" s="7"/>
      <c r="D18" s="7"/>
      <c r="E18" s="7"/>
      <c r="F18" s="7"/>
      <c r="G18" s="7"/>
      <c r="H18" s="351">
        <f t="shared" si="0"/>
        <v>0</v>
      </c>
      <c r="I18" s="363">
        <f t="shared" si="1"/>
        <v>0</v>
      </c>
      <c r="K18" s="387">
        <v>8</v>
      </c>
      <c r="L18" s="330"/>
      <c r="M18" s="330"/>
      <c r="N18" s="331"/>
      <c r="O18" s="332"/>
      <c r="P18" s="342" t="str">
        <f t="shared" si="2"/>
        <v/>
      </c>
    </row>
    <row r="19" spans="1:16" ht="16" x14ac:dyDescent="0.2">
      <c r="A19" s="8">
        <v>14</v>
      </c>
      <c r="B19" s="367" t="s">
        <v>68</v>
      </c>
      <c r="C19" s="7"/>
      <c r="D19" s="7"/>
      <c r="E19" s="7"/>
      <c r="F19" s="7"/>
      <c r="G19" s="7"/>
      <c r="H19" s="351">
        <f t="shared" si="0"/>
        <v>0</v>
      </c>
      <c r="I19" s="363">
        <f t="shared" si="1"/>
        <v>0</v>
      </c>
      <c r="K19" s="387">
        <v>9</v>
      </c>
      <c r="L19" s="330"/>
      <c r="M19" s="330"/>
      <c r="N19" s="331"/>
      <c r="O19" s="332"/>
      <c r="P19" s="342" t="str">
        <f t="shared" si="2"/>
        <v/>
      </c>
    </row>
    <row r="20" spans="1:16" ht="17" thickBot="1" x14ac:dyDescent="0.25">
      <c r="A20" s="8">
        <v>15</v>
      </c>
      <c r="B20" s="367" t="s">
        <v>68</v>
      </c>
      <c r="C20" s="7"/>
      <c r="D20" s="7"/>
      <c r="E20" s="7"/>
      <c r="F20" s="7"/>
      <c r="G20" s="7"/>
      <c r="H20" s="351">
        <f t="shared" si="0"/>
        <v>0</v>
      </c>
      <c r="I20" s="363">
        <f t="shared" si="1"/>
        <v>0</v>
      </c>
      <c r="K20" s="384">
        <v>10</v>
      </c>
      <c r="L20" s="333"/>
      <c r="M20" s="333"/>
      <c r="N20" s="334"/>
      <c r="O20" s="335"/>
      <c r="P20" s="343" t="str">
        <f t="shared" si="2"/>
        <v/>
      </c>
    </row>
    <row r="21" spans="1:16" x14ac:dyDescent="0.2">
      <c r="A21" s="8">
        <v>16</v>
      </c>
      <c r="B21" s="367" t="s">
        <v>68</v>
      </c>
      <c r="C21" s="7"/>
      <c r="D21" s="7"/>
      <c r="E21" s="7"/>
      <c r="F21" s="7"/>
      <c r="G21" s="7"/>
      <c r="H21" s="351">
        <f t="shared" si="0"/>
        <v>0</v>
      </c>
      <c r="I21" s="363">
        <f t="shared" si="1"/>
        <v>0</v>
      </c>
      <c r="K21" s="381"/>
      <c r="L21" s="381"/>
      <c r="M21" s="381"/>
      <c r="N21" s="381"/>
      <c r="O21" s="381"/>
      <c r="P21" s="381"/>
    </row>
    <row r="22" spans="1:16" x14ac:dyDescent="0.2">
      <c r="A22" s="8">
        <v>17</v>
      </c>
      <c r="B22" s="367" t="s">
        <v>68</v>
      </c>
      <c r="C22" s="7"/>
      <c r="D22" s="7"/>
      <c r="E22" s="7"/>
      <c r="F22" s="7"/>
      <c r="G22" s="7"/>
      <c r="H22" s="351">
        <f t="shared" si="0"/>
        <v>0</v>
      </c>
      <c r="I22" s="363">
        <f t="shared" si="1"/>
        <v>0</v>
      </c>
      <c r="K22" s="381"/>
      <c r="L22" s="381"/>
      <c r="M22" s="381"/>
      <c r="N22" s="381"/>
      <c r="O22" s="381"/>
      <c r="P22" s="381"/>
    </row>
    <row r="23" spans="1:16" x14ac:dyDescent="0.2">
      <c r="A23" s="8">
        <v>18</v>
      </c>
      <c r="B23" s="367" t="s">
        <v>68</v>
      </c>
      <c r="C23" s="7"/>
      <c r="D23" s="7"/>
      <c r="E23" s="7"/>
      <c r="F23" s="7"/>
      <c r="G23" s="7"/>
      <c r="H23" s="351">
        <f t="shared" si="0"/>
        <v>0</v>
      </c>
      <c r="I23" s="363">
        <f t="shared" si="1"/>
        <v>0</v>
      </c>
      <c r="K23" s="381"/>
      <c r="L23" s="381"/>
      <c r="M23" s="381"/>
      <c r="N23" s="381"/>
      <c r="O23" s="381"/>
      <c r="P23" s="381"/>
    </row>
    <row r="24" spans="1:16" x14ac:dyDescent="0.2">
      <c r="A24" s="8">
        <v>19</v>
      </c>
      <c r="B24" s="367" t="s">
        <v>68</v>
      </c>
      <c r="C24" s="7"/>
      <c r="D24" s="7"/>
      <c r="E24" s="7"/>
      <c r="F24" s="7"/>
      <c r="G24" s="7"/>
      <c r="H24" s="351">
        <f t="shared" si="0"/>
        <v>0</v>
      </c>
      <c r="I24" s="363">
        <f t="shared" si="1"/>
        <v>0</v>
      </c>
      <c r="K24" s="381"/>
      <c r="L24" s="381"/>
      <c r="M24" s="381"/>
      <c r="N24" s="381"/>
      <c r="O24" s="381"/>
      <c r="P24" s="381"/>
    </row>
    <row r="25" spans="1:16" x14ac:dyDescent="0.2">
      <c r="A25" s="8">
        <v>20</v>
      </c>
      <c r="B25" s="367" t="s">
        <v>68</v>
      </c>
      <c r="C25" s="7"/>
      <c r="D25" s="7"/>
      <c r="E25" s="7"/>
      <c r="F25" s="7"/>
      <c r="G25" s="7"/>
      <c r="H25" s="351">
        <f t="shared" si="0"/>
        <v>0</v>
      </c>
      <c r="I25" s="363">
        <f t="shared" si="1"/>
        <v>0</v>
      </c>
      <c r="K25" s="381"/>
      <c r="L25" s="381"/>
      <c r="M25" s="381"/>
      <c r="N25" s="381"/>
      <c r="O25" s="381"/>
      <c r="P25" s="381"/>
    </row>
    <row r="26" spans="1:16" x14ac:dyDescent="0.2">
      <c r="A26" s="8">
        <v>21</v>
      </c>
      <c r="B26" s="367" t="s">
        <v>68</v>
      </c>
      <c r="C26" s="7"/>
      <c r="D26" s="7"/>
      <c r="E26" s="7"/>
      <c r="F26" s="7"/>
      <c r="G26" s="7"/>
      <c r="H26" s="351">
        <f t="shared" si="0"/>
        <v>0</v>
      </c>
      <c r="I26" s="363">
        <f t="shared" si="1"/>
        <v>0</v>
      </c>
      <c r="K26" s="381"/>
      <c r="L26" s="381"/>
      <c r="M26" s="381"/>
      <c r="N26" s="381"/>
      <c r="O26" s="381"/>
      <c r="P26" s="381"/>
    </row>
    <row r="27" spans="1:16" x14ac:dyDescent="0.2">
      <c r="A27" s="8">
        <v>22</v>
      </c>
      <c r="B27" s="367" t="s">
        <v>68</v>
      </c>
      <c r="C27" s="7"/>
      <c r="D27" s="7"/>
      <c r="E27" s="7"/>
      <c r="F27" s="7"/>
      <c r="G27" s="7"/>
      <c r="H27" s="351">
        <f t="shared" si="0"/>
        <v>0</v>
      </c>
      <c r="I27" s="363">
        <f t="shared" si="1"/>
        <v>0</v>
      </c>
      <c r="K27" s="381"/>
      <c r="L27" s="381"/>
      <c r="M27" s="381"/>
      <c r="N27" s="381"/>
      <c r="O27" s="381"/>
      <c r="P27" s="381"/>
    </row>
    <row r="28" spans="1:16" x14ac:dyDescent="0.2">
      <c r="A28" s="8">
        <v>23</v>
      </c>
      <c r="B28" s="367" t="s">
        <v>68</v>
      </c>
      <c r="C28" s="7"/>
      <c r="D28" s="7"/>
      <c r="E28" s="7"/>
      <c r="F28" s="7"/>
      <c r="G28" s="7"/>
      <c r="H28" s="351">
        <f t="shared" si="0"/>
        <v>0</v>
      </c>
      <c r="I28" s="363">
        <f t="shared" si="1"/>
        <v>0</v>
      </c>
      <c r="K28" s="381"/>
      <c r="L28" s="381"/>
      <c r="M28" s="381"/>
      <c r="N28" s="381"/>
      <c r="O28" s="381"/>
      <c r="P28" s="381"/>
    </row>
    <row r="29" spans="1:16" x14ac:dyDescent="0.2">
      <c r="A29" s="8">
        <v>24</v>
      </c>
      <c r="B29" s="367" t="s">
        <v>68</v>
      </c>
      <c r="C29" s="7"/>
      <c r="D29" s="7"/>
      <c r="E29" s="7"/>
      <c r="F29" s="7"/>
      <c r="G29" s="7"/>
      <c r="H29" s="351">
        <f t="shared" si="0"/>
        <v>0</v>
      </c>
      <c r="I29" s="363">
        <f t="shared" si="1"/>
        <v>0</v>
      </c>
      <c r="K29" s="381"/>
      <c r="L29" s="381"/>
      <c r="M29" s="381"/>
      <c r="N29" s="381"/>
      <c r="O29" s="381"/>
      <c r="P29" s="381"/>
    </row>
    <row r="30" spans="1:16" ht="16" thickBot="1" x14ac:dyDescent="0.25">
      <c r="A30" s="8">
        <v>25</v>
      </c>
      <c r="B30" s="368" t="s">
        <v>68</v>
      </c>
      <c r="C30" s="10"/>
      <c r="D30" s="10"/>
      <c r="E30" s="10"/>
      <c r="F30" s="10"/>
      <c r="G30" s="10"/>
      <c r="H30" s="352">
        <f t="shared" si="0"/>
        <v>0</v>
      </c>
      <c r="I30" s="364">
        <f t="shared" si="1"/>
        <v>0</v>
      </c>
      <c r="K30" s="381"/>
      <c r="L30" s="381"/>
      <c r="M30" s="381"/>
      <c r="N30" s="381"/>
      <c r="O30" s="381"/>
      <c r="P30" s="381"/>
    </row>
    <row r="31" spans="1:16" x14ac:dyDescent="0.2">
      <c r="A31" s="6">
        <v>1</v>
      </c>
      <c r="B31" s="224" t="s">
        <v>54</v>
      </c>
      <c r="C31" s="11"/>
      <c r="D31" s="11"/>
      <c r="E31" s="11"/>
      <c r="F31" s="11"/>
      <c r="G31" s="11"/>
      <c r="H31" s="350">
        <f t="shared" si="0"/>
        <v>0</v>
      </c>
      <c r="I31" s="365">
        <f t="shared" si="1"/>
        <v>0</v>
      </c>
      <c r="K31" s="495" t="s">
        <v>75</v>
      </c>
      <c r="L31" s="496"/>
      <c r="M31" s="466"/>
      <c r="N31" s="467"/>
      <c r="O31" s="467"/>
      <c r="P31" s="468"/>
    </row>
    <row r="32" spans="1:16" ht="16" thickBot="1" x14ac:dyDescent="0.25">
      <c r="A32" s="8">
        <v>2</v>
      </c>
      <c r="B32" s="225" t="s">
        <v>54</v>
      </c>
      <c r="C32" s="12"/>
      <c r="D32" s="12"/>
      <c r="E32" s="12"/>
      <c r="F32" s="13"/>
      <c r="G32" s="13"/>
      <c r="H32" s="351">
        <f t="shared" si="0"/>
        <v>0</v>
      </c>
      <c r="I32" s="363">
        <f t="shared" si="1"/>
        <v>0</v>
      </c>
      <c r="K32" s="497" t="s">
        <v>76</v>
      </c>
      <c r="L32" s="498"/>
      <c r="M32" s="469"/>
      <c r="N32" s="470"/>
      <c r="O32" s="470"/>
      <c r="P32" s="471"/>
    </row>
    <row r="33" spans="1:16" ht="16" thickBot="1" x14ac:dyDescent="0.25">
      <c r="A33" s="8">
        <v>3</v>
      </c>
      <c r="B33" s="225" t="s">
        <v>54</v>
      </c>
      <c r="C33" s="12"/>
      <c r="D33" s="12"/>
      <c r="E33" s="12"/>
      <c r="F33" s="13"/>
      <c r="G33" s="13"/>
      <c r="H33" s="351">
        <f t="shared" si="0"/>
        <v>0</v>
      </c>
      <c r="I33" s="363">
        <f t="shared" si="1"/>
        <v>0</v>
      </c>
      <c r="K33" s="381"/>
      <c r="L33" s="381"/>
      <c r="M33" s="381"/>
      <c r="N33" s="381"/>
      <c r="O33" s="381"/>
      <c r="P33" s="381"/>
    </row>
    <row r="34" spans="1:16" ht="16" x14ac:dyDescent="0.2">
      <c r="A34" s="8">
        <v>4</v>
      </c>
      <c r="B34" s="225" t="s">
        <v>54</v>
      </c>
      <c r="C34" s="12"/>
      <c r="D34" s="12"/>
      <c r="E34" s="12"/>
      <c r="F34" s="13"/>
      <c r="G34" s="13"/>
      <c r="H34" s="351">
        <f t="shared" si="0"/>
        <v>0</v>
      </c>
      <c r="I34" s="363">
        <f t="shared" si="1"/>
        <v>0</v>
      </c>
      <c r="K34" s="492" t="s">
        <v>103</v>
      </c>
      <c r="L34" s="493"/>
      <c r="M34" s="493"/>
      <c r="N34" s="493"/>
      <c r="O34" s="494"/>
      <c r="P34" s="383">
        <v>2024</v>
      </c>
    </row>
    <row r="35" spans="1:16" ht="17" thickBot="1" x14ac:dyDescent="0.25">
      <c r="A35" s="8">
        <v>5</v>
      </c>
      <c r="B35" s="225" t="s">
        <v>54</v>
      </c>
      <c r="C35" s="12"/>
      <c r="D35" s="12"/>
      <c r="E35" s="12"/>
      <c r="F35" s="13"/>
      <c r="G35" s="13"/>
      <c r="H35" s="351">
        <f t="shared" si="0"/>
        <v>0</v>
      </c>
      <c r="I35" s="363">
        <f t="shared" si="1"/>
        <v>0</v>
      </c>
      <c r="K35" s="384"/>
      <c r="L35" s="385" t="s">
        <v>90</v>
      </c>
      <c r="M35" s="385" t="s">
        <v>91</v>
      </c>
      <c r="N35" s="295" t="s">
        <v>3</v>
      </c>
      <c r="O35" s="295" t="s">
        <v>92</v>
      </c>
      <c r="P35" s="323" t="s">
        <v>93</v>
      </c>
    </row>
    <row r="36" spans="1:16" ht="16" x14ac:dyDescent="0.2">
      <c r="A36" s="8">
        <v>6</v>
      </c>
      <c r="B36" s="225" t="s">
        <v>54</v>
      </c>
      <c r="C36" s="12"/>
      <c r="D36" s="12"/>
      <c r="E36" s="12"/>
      <c r="F36" s="13"/>
      <c r="G36" s="13"/>
      <c r="H36" s="351">
        <f t="shared" si="0"/>
        <v>0</v>
      </c>
      <c r="I36" s="363">
        <f t="shared" si="1"/>
        <v>0</v>
      </c>
      <c r="K36" s="386">
        <v>1</v>
      </c>
      <c r="L36" s="328"/>
      <c r="M36" s="328"/>
      <c r="N36" s="328"/>
      <c r="O36" s="329"/>
      <c r="P36" s="342" t="str">
        <f>IF($O36="","",IF($O36="","",IF(13&gt;0,$P$9-$O36,$P$9-$O36-1)))</f>
        <v/>
      </c>
    </row>
    <row r="37" spans="1:16" ht="16" x14ac:dyDescent="0.2">
      <c r="A37" s="8">
        <v>7</v>
      </c>
      <c r="B37" s="225" t="s">
        <v>54</v>
      </c>
      <c r="C37" s="12"/>
      <c r="D37" s="12"/>
      <c r="E37" s="12"/>
      <c r="F37" s="13"/>
      <c r="G37" s="13"/>
      <c r="H37" s="351">
        <f t="shared" si="0"/>
        <v>0</v>
      </c>
      <c r="I37" s="363">
        <f t="shared" si="1"/>
        <v>0</v>
      </c>
      <c r="K37" s="387">
        <v>2</v>
      </c>
      <c r="L37" s="330"/>
      <c r="M37" s="330"/>
      <c r="N37" s="331"/>
      <c r="O37" s="332"/>
      <c r="P37" s="342" t="str">
        <f t="shared" ref="P37:P45" si="3">IF($O37="","",IF($O37="","",IF(13&gt;0,$P$9-$O37,$P$9-$O37-1)))</f>
        <v/>
      </c>
    </row>
    <row r="38" spans="1:16" ht="16" x14ac:dyDescent="0.2">
      <c r="A38" s="8">
        <v>8</v>
      </c>
      <c r="B38" s="225" t="s">
        <v>54</v>
      </c>
      <c r="C38" s="12"/>
      <c r="D38" s="12"/>
      <c r="E38" s="12"/>
      <c r="F38" s="13"/>
      <c r="G38" s="13"/>
      <c r="H38" s="351">
        <f t="shared" si="0"/>
        <v>0</v>
      </c>
      <c r="I38" s="363">
        <f t="shared" si="1"/>
        <v>0</v>
      </c>
      <c r="K38" s="387">
        <v>3</v>
      </c>
      <c r="L38" s="330"/>
      <c r="M38" s="330"/>
      <c r="N38" s="331"/>
      <c r="O38" s="332"/>
      <c r="P38" s="342" t="str">
        <f t="shared" si="3"/>
        <v/>
      </c>
    </row>
    <row r="39" spans="1:16" ht="16" x14ac:dyDescent="0.2">
      <c r="A39" s="8">
        <v>9</v>
      </c>
      <c r="B39" s="225" t="s">
        <v>54</v>
      </c>
      <c r="C39" s="12"/>
      <c r="D39" s="12"/>
      <c r="E39" s="12"/>
      <c r="F39" s="13"/>
      <c r="G39" s="13"/>
      <c r="H39" s="351">
        <f t="shared" si="0"/>
        <v>0</v>
      </c>
      <c r="I39" s="363">
        <f t="shared" si="1"/>
        <v>0</v>
      </c>
      <c r="K39" s="387">
        <v>4</v>
      </c>
      <c r="L39" s="330"/>
      <c r="M39" s="330"/>
      <c r="N39" s="331"/>
      <c r="O39" s="332"/>
      <c r="P39" s="342" t="str">
        <f t="shared" si="3"/>
        <v/>
      </c>
    </row>
    <row r="40" spans="1:16" ht="16" x14ac:dyDescent="0.2">
      <c r="A40" s="8">
        <v>10</v>
      </c>
      <c r="B40" s="225" t="s">
        <v>54</v>
      </c>
      <c r="C40" s="12"/>
      <c r="D40" s="12"/>
      <c r="E40" s="12"/>
      <c r="F40" s="13"/>
      <c r="G40" s="13"/>
      <c r="H40" s="351">
        <f t="shared" si="0"/>
        <v>0</v>
      </c>
      <c r="I40" s="363">
        <f t="shared" si="1"/>
        <v>0</v>
      </c>
      <c r="K40" s="387">
        <v>5</v>
      </c>
      <c r="L40" s="330"/>
      <c r="M40" s="330"/>
      <c r="N40" s="331"/>
      <c r="O40" s="332"/>
      <c r="P40" s="342" t="str">
        <f t="shared" si="3"/>
        <v/>
      </c>
    </row>
    <row r="41" spans="1:16" ht="16" x14ac:dyDescent="0.2">
      <c r="A41" s="8">
        <v>11</v>
      </c>
      <c r="B41" s="225" t="s">
        <v>54</v>
      </c>
      <c r="C41" s="12"/>
      <c r="D41" s="12"/>
      <c r="E41" s="12"/>
      <c r="F41" s="13"/>
      <c r="G41" s="13"/>
      <c r="H41" s="351">
        <f t="shared" si="0"/>
        <v>0</v>
      </c>
      <c r="I41" s="363">
        <f t="shared" si="1"/>
        <v>0</v>
      </c>
      <c r="K41" s="387">
        <v>6</v>
      </c>
      <c r="L41" s="330"/>
      <c r="M41" s="330"/>
      <c r="N41" s="331"/>
      <c r="O41" s="332"/>
      <c r="P41" s="342" t="str">
        <f t="shared" si="3"/>
        <v/>
      </c>
    </row>
    <row r="42" spans="1:16" ht="16" x14ac:dyDescent="0.2">
      <c r="A42" s="8">
        <v>12</v>
      </c>
      <c r="B42" s="225" t="s">
        <v>54</v>
      </c>
      <c r="C42" s="12"/>
      <c r="D42" s="12"/>
      <c r="E42" s="12"/>
      <c r="F42" s="13"/>
      <c r="G42" s="13"/>
      <c r="H42" s="351">
        <f t="shared" si="0"/>
        <v>0</v>
      </c>
      <c r="I42" s="363">
        <f t="shared" si="1"/>
        <v>0</v>
      </c>
      <c r="K42" s="387">
        <v>7</v>
      </c>
      <c r="L42" s="330"/>
      <c r="M42" s="330"/>
      <c r="N42" s="331"/>
      <c r="O42" s="332"/>
      <c r="P42" s="342" t="str">
        <f t="shared" si="3"/>
        <v/>
      </c>
    </row>
    <row r="43" spans="1:16" ht="16" x14ac:dyDescent="0.2">
      <c r="A43" s="8">
        <v>13</v>
      </c>
      <c r="B43" s="225" t="s">
        <v>54</v>
      </c>
      <c r="C43" s="12"/>
      <c r="D43" s="12"/>
      <c r="E43" s="12"/>
      <c r="F43" s="13"/>
      <c r="G43" s="13"/>
      <c r="H43" s="351">
        <f t="shared" si="0"/>
        <v>0</v>
      </c>
      <c r="I43" s="363">
        <f t="shared" si="1"/>
        <v>0</v>
      </c>
      <c r="K43" s="387">
        <v>8</v>
      </c>
      <c r="L43" s="330"/>
      <c r="M43" s="330"/>
      <c r="N43" s="331"/>
      <c r="O43" s="332"/>
      <c r="P43" s="342" t="str">
        <f t="shared" si="3"/>
        <v/>
      </c>
    </row>
    <row r="44" spans="1:16" ht="16" x14ac:dyDescent="0.2">
      <c r="A44" s="8">
        <v>14</v>
      </c>
      <c r="B44" s="225" t="s">
        <v>54</v>
      </c>
      <c r="C44" s="12"/>
      <c r="D44" s="12"/>
      <c r="E44" s="12"/>
      <c r="F44" s="13"/>
      <c r="G44" s="13"/>
      <c r="H44" s="351">
        <f t="shared" si="0"/>
        <v>0</v>
      </c>
      <c r="I44" s="363">
        <f t="shared" si="1"/>
        <v>0</v>
      </c>
      <c r="K44" s="387">
        <v>9</v>
      </c>
      <c r="L44" s="330"/>
      <c r="M44" s="330"/>
      <c r="N44" s="331"/>
      <c r="O44" s="332"/>
      <c r="P44" s="342" t="str">
        <f t="shared" si="3"/>
        <v/>
      </c>
    </row>
    <row r="45" spans="1:16" ht="17" thickBot="1" x14ac:dyDescent="0.25">
      <c r="A45" s="8">
        <v>15</v>
      </c>
      <c r="B45" s="225" t="s">
        <v>54</v>
      </c>
      <c r="C45" s="12"/>
      <c r="D45" s="12"/>
      <c r="E45" s="12"/>
      <c r="F45" s="13"/>
      <c r="G45" s="13"/>
      <c r="H45" s="351">
        <f t="shared" si="0"/>
        <v>0</v>
      </c>
      <c r="I45" s="363">
        <f t="shared" si="1"/>
        <v>0</v>
      </c>
      <c r="K45" s="384">
        <v>10</v>
      </c>
      <c r="L45" s="333"/>
      <c r="M45" s="333"/>
      <c r="N45" s="334"/>
      <c r="O45" s="335"/>
      <c r="P45" s="343" t="str">
        <f t="shared" si="3"/>
        <v/>
      </c>
    </row>
    <row r="46" spans="1:16" x14ac:dyDescent="0.2">
      <c r="A46" s="8">
        <v>16</v>
      </c>
      <c r="B46" s="225" t="s">
        <v>54</v>
      </c>
      <c r="C46" s="12"/>
      <c r="D46" s="12"/>
      <c r="E46" s="12"/>
      <c r="F46" s="13"/>
      <c r="G46" s="13"/>
      <c r="H46" s="351">
        <f t="shared" si="0"/>
        <v>0</v>
      </c>
      <c r="I46" s="363">
        <f t="shared" si="1"/>
        <v>0</v>
      </c>
      <c r="K46" s="381"/>
      <c r="L46" s="381"/>
      <c r="M46" s="381"/>
      <c r="N46" s="381"/>
      <c r="O46" s="381"/>
      <c r="P46" s="381"/>
    </row>
    <row r="47" spans="1:16" x14ac:dyDescent="0.2">
      <c r="A47" s="8">
        <v>17</v>
      </c>
      <c r="B47" s="225" t="s">
        <v>54</v>
      </c>
      <c r="C47" s="12"/>
      <c r="D47" s="12"/>
      <c r="E47" s="12"/>
      <c r="F47" s="13"/>
      <c r="G47" s="13"/>
      <c r="H47" s="351">
        <f t="shared" si="0"/>
        <v>0</v>
      </c>
      <c r="I47" s="363">
        <f t="shared" si="1"/>
        <v>0</v>
      </c>
      <c r="K47" s="381"/>
      <c r="L47" s="381"/>
      <c r="M47" s="381"/>
      <c r="N47" s="381"/>
      <c r="O47" s="381"/>
      <c r="P47" s="381"/>
    </row>
    <row r="48" spans="1:16" x14ac:dyDescent="0.2">
      <c r="A48" s="8">
        <v>18</v>
      </c>
      <c r="B48" s="225" t="s">
        <v>54</v>
      </c>
      <c r="C48" s="12"/>
      <c r="D48" s="12"/>
      <c r="E48" s="12"/>
      <c r="F48" s="13"/>
      <c r="G48" s="13"/>
      <c r="H48" s="351">
        <f t="shared" si="0"/>
        <v>0</v>
      </c>
      <c r="I48" s="363">
        <f t="shared" si="1"/>
        <v>0</v>
      </c>
      <c r="K48" s="381"/>
      <c r="L48" s="381"/>
      <c r="M48" s="381"/>
      <c r="N48" s="381"/>
      <c r="O48" s="381"/>
      <c r="P48" s="381"/>
    </row>
    <row r="49" spans="1:16" x14ac:dyDescent="0.2">
      <c r="A49" s="8">
        <v>19</v>
      </c>
      <c r="B49" s="225" t="s">
        <v>54</v>
      </c>
      <c r="C49" s="12"/>
      <c r="D49" s="12"/>
      <c r="E49" s="12"/>
      <c r="F49" s="13"/>
      <c r="G49" s="13"/>
      <c r="H49" s="351">
        <f t="shared" si="0"/>
        <v>0</v>
      </c>
      <c r="I49" s="363">
        <f t="shared" si="1"/>
        <v>0</v>
      </c>
      <c r="K49" s="381"/>
      <c r="L49" s="381"/>
      <c r="M49" s="381"/>
      <c r="N49" s="381"/>
      <c r="O49" s="381"/>
      <c r="P49" s="381"/>
    </row>
    <row r="50" spans="1:16" x14ac:dyDescent="0.2">
      <c r="A50" s="8">
        <v>20</v>
      </c>
      <c r="B50" s="225" t="s">
        <v>54</v>
      </c>
      <c r="C50" s="12"/>
      <c r="D50" s="12"/>
      <c r="E50" s="12"/>
      <c r="F50" s="13"/>
      <c r="G50" s="13"/>
      <c r="H50" s="351">
        <f t="shared" si="0"/>
        <v>0</v>
      </c>
      <c r="I50" s="363">
        <f t="shared" si="1"/>
        <v>0</v>
      </c>
      <c r="K50" s="381"/>
      <c r="L50" s="381"/>
      <c r="M50" s="381"/>
      <c r="N50" s="381"/>
      <c r="O50" s="381"/>
      <c r="P50" s="381"/>
    </row>
    <row r="51" spans="1:16" x14ac:dyDescent="0.2">
      <c r="A51" s="8">
        <v>21</v>
      </c>
      <c r="B51" s="225" t="s">
        <v>54</v>
      </c>
      <c r="C51" s="12"/>
      <c r="D51" s="12"/>
      <c r="E51" s="12"/>
      <c r="F51" s="13"/>
      <c r="G51" s="13"/>
      <c r="H51" s="351">
        <f t="shared" si="0"/>
        <v>0</v>
      </c>
      <c r="I51" s="363">
        <f t="shared" si="1"/>
        <v>0</v>
      </c>
      <c r="K51" s="381"/>
      <c r="L51" s="381"/>
      <c r="M51" s="381"/>
      <c r="N51" s="381"/>
      <c r="O51" s="381"/>
      <c r="P51" s="381"/>
    </row>
    <row r="52" spans="1:16" x14ac:dyDescent="0.2">
      <c r="A52" s="8">
        <v>22</v>
      </c>
      <c r="B52" s="225" t="s">
        <v>54</v>
      </c>
      <c r="C52" s="12"/>
      <c r="D52" s="12"/>
      <c r="E52" s="12"/>
      <c r="F52" s="13"/>
      <c r="G52" s="13"/>
      <c r="H52" s="351">
        <f t="shared" si="0"/>
        <v>0</v>
      </c>
      <c r="I52" s="363">
        <f t="shared" si="1"/>
        <v>0</v>
      </c>
      <c r="K52" s="381"/>
      <c r="L52" s="381"/>
      <c r="M52" s="381"/>
      <c r="N52" s="381"/>
      <c r="O52" s="381"/>
      <c r="P52" s="381"/>
    </row>
    <row r="53" spans="1:16" x14ac:dyDescent="0.2">
      <c r="A53" s="8">
        <v>23</v>
      </c>
      <c r="B53" s="225" t="s">
        <v>54</v>
      </c>
      <c r="C53" s="12"/>
      <c r="D53" s="12"/>
      <c r="E53" s="12"/>
      <c r="F53" s="13"/>
      <c r="G53" s="13"/>
      <c r="H53" s="351">
        <f t="shared" si="0"/>
        <v>0</v>
      </c>
      <c r="I53" s="363">
        <f t="shared" si="1"/>
        <v>0</v>
      </c>
      <c r="K53" s="381"/>
      <c r="L53" s="381"/>
      <c r="M53" s="381"/>
      <c r="N53" s="381"/>
      <c r="O53" s="381"/>
      <c r="P53" s="381"/>
    </row>
    <row r="54" spans="1:16" x14ac:dyDescent="0.2">
      <c r="A54" s="8">
        <v>24</v>
      </c>
      <c r="B54" s="225" t="s">
        <v>54</v>
      </c>
      <c r="C54" s="12"/>
      <c r="D54" s="12"/>
      <c r="E54" s="12"/>
      <c r="F54" s="13"/>
      <c r="G54" s="13"/>
      <c r="H54" s="351">
        <f t="shared" si="0"/>
        <v>0</v>
      </c>
      <c r="I54" s="363">
        <f t="shared" si="1"/>
        <v>0</v>
      </c>
      <c r="K54" s="381"/>
      <c r="L54" s="381"/>
      <c r="M54" s="381"/>
      <c r="N54" s="381"/>
      <c r="O54" s="381"/>
      <c r="P54" s="381"/>
    </row>
    <row r="55" spans="1:16" ht="16" thickBot="1" x14ac:dyDescent="0.25">
      <c r="A55" s="260">
        <v>25</v>
      </c>
      <c r="B55" s="226" t="s">
        <v>54</v>
      </c>
      <c r="C55" s="10"/>
      <c r="D55" s="9"/>
      <c r="E55" s="9"/>
      <c r="F55" s="23"/>
      <c r="G55" s="38"/>
      <c r="H55" s="352">
        <f t="shared" si="0"/>
        <v>0</v>
      </c>
      <c r="I55" s="364">
        <f t="shared" si="1"/>
        <v>0</v>
      </c>
      <c r="K55" s="381"/>
      <c r="L55" s="381"/>
      <c r="M55" s="381"/>
      <c r="N55" s="381"/>
      <c r="O55" s="381"/>
      <c r="P55" s="381"/>
    </row>
    <row r="56" spans="1:16" x14ac:dyDescent="0.2">
      <c r="A56" s="8">
        <v>1</v>
      </c>
      <c r="B56" s="321" t="s">
        <v>55</v>
      </c>
      <c r="C56" s="7"/>
      <c r="D56" s="14"/>
      <c r="E56" s="14"/>
      <c r="F56" s="39"/>
      <c r="G56" s="7"/>
      <c r="H56" s="350">
        <f t="shared" si="0"/>
        <v>0</v>
      </c>
      <c r="I56" s="365">
        <f t="shared" si="1"/>
        <v>0</v>
      </c>
      <c r="K56" s="495" t="s">
        <v>75</v>
      </c>
      <c r="L56" s="496"/>
      <c r="M56" s="466"/>
      <c r="N56" s="467"/>
      <c r="O56" s="467"/>
      <c r="P56" s="468"/>
    </row>
    <row r="57" spans="1:16" ht="16" thickBot="1" x14ac:dyDescent="0.25">
      <c r="A57" s="15">
        <v>2</v>
      </c>
      <c r="B57" s="321" t="s">
        <v>55</v>
      </c>
      <c r="C57" s="12"/>
      <c r="D57" s="16"/>
      <c r="E57" s="16"/>
      <c r="F57" s="16"/>
      <c r="G57" s="17"/>
      <c r="H57" s="351">
        <f t="shared" si="0"/>
        <v>0</v>
      </c>
      <c r="I57" s="363">
        <f t="shared" si="1"/>
        <v>0</v>
      </c>
      <c r="K57" s="497" t="s">
        <v>76</v>
      </c>
      <c r="L57" s="498"/>
      <c r="M57" s="469"/>
      <c r="N57" s="470"/>
      <c r="O57" s="470"/>
      <c r="P57" s="471"/>
    </row>
    <row r="58" spans="1:16" ht="16" thickBot="1" x14ac:dyDescent="0.25">
      <c r="A58" s="15">
        <v>3</v>
      </c>
      <c r="B58" s="321" t="s">
        <v>55</v>
      </c>
      <c r="C58" s="12"/>
      <c r="D58" s="16"/>
      <c r="E58" s="16"/>
      <c r="F58" s="16"/>
      <c r="G58" s="17"/>
      <c r="H58" s="351">
        <f t="shared" si="0"/>
        <v>0</v>
      </c>
      <c r="I58" s="363">
        <f t="shared" si="1"/>
        <v>0</v>
      </c>
      <c r="K58" s="389"/>
      <c r="L58" s="389"/>
      <c r="M58" s="389"/>
      <c r="N58" s="389"/>
      <c r="O58" s="389"/>
      <c r="P58" s="389"/>
    </row>
    <row r="59" spans="1:16" ht="16" x14ac:dyDescent="0.2">
      <c r="A59" s="15">
        <v>4</v>
      </c>
      <c r="B59" s="321" t="s">
        <v>55</v>
      </c>
      <c r="C59" s="12"/>
      <c r="D59" s="16"/>
      <c r="E59" s="16"/>
      <c r="F59" s="16"/>
      <c r="G59" s="17"/>
      <c r="H59" s="351">
        <f t="shared" si="0"/>
        <v>0</v>
      </c>
      <c r="I59" s="363">
        <f t="shared" si="1"/>
        <v>0</v>
      </c>
      <c r="K59" s="492" t="s">
        <v>103</v>
      </c>
      <c r="L59" s="493"/>
      <c r="M59" s="493"/>
      <c r="N59" s="493"/>
      <c r="O59" s="494"/>
      <c r="P59" s="383">
        <v>2024</v>
      </c>
    </row>
    <row r="60" spans="1:16" ht="17" thickBot="1" x14ac:dyDescent="0.25">
      <c r="A60" s="15">
        <v>5</v>
      </c>
      <c r="B60" s="321" t="s">
        <v>55</v>
      </c>
      <c r="C60" s="12"/>
      <c r="D60" s="16"/>
      <c r="E60" s="16"/>
      <c r="F60" s="16"/>
      <c r="G60" s="17"/>
      <c r="H60" s="351">
        <f t="shared" si="0"/>
        <v>0</v>
      </c>
      <c r="I60" s="363">
        <f t="shared" si="1"/>
        <v>0</v>
      </c>
      <c r="K60" s="384"/>
      <c r="L60" s="385" t="s">
        <v>90</v>
      </c>
      <c r="M60" s="385" t="s">
        <v>91</v>
      </c>
      <c r="N60" s="295" t="s">
        <v>3</v>
      </c>
      <c r="O60" s="295" t="s">
        <v>92</v>
      </c>
      <c r="P60" s="323" t="s">
        <v>93</v>
      </c>
    </row>
    <row r="61" spans="1:16" ht="16" x14ac:dyDescent="0.2">
      <c r="A61" s="15">
        <v>6</v>
      </c>
      <c r="B61" s="321" t="s">
        <v>55</v>
      </c>
      <c r="C61" s="12"/>
      <c r="D61" s="16"/>
      <c r="E61" s="16"/>
      <c r="F61" s="16"/>
      <c r="G61" s="17"/>
      <c r="H61" s="351">
        <f t="shared" si="0"/>
        <v>0</v>
      </c>
      <c r="I61" s="363">
        <f t="shared" si="1"/>
        <v>0</v>
      </c>
      <c r="K61" s="386">
        <v>1</v>
      </c>
      <c r="L61" s="328"/>
      <c r="M61" s="328"/>
      <c r="N61" s="328"/>
      <c r="O61" s="329"/>
      <c r="P61" s="342" t="str">
        <f>IF($O61="","",IF($O61="","",IF(13&gt;0,$P$9-$O61,$P$9-$O61-1)))</f>
        <v/>
      </c>
    </row>
    <row r="62" spans="1:16" ht="16" x14ac:dyDescent="0.2">
      <c r="A62" s="15">
        <v>7</v>
      </c>
      <c r="B62" s="321" t="s">
        <v>55</v>
      </c>
      <c r="C62" s="12"/>
      <c r="D62" s="16"/>
      <c r="E62" s="16"/>
      <c r="F62" s="16"/>
      <c r="G62" s="17"/>
      <c r="H62" s="351">
        <f t="shared" si="0"/>
        <v>0</v>
      </c>
      <c r="I62" s="363">
        <f t="shared" si="1"/>
        <v>0</v>
      </c>
      <c r="K62" s="387">
        <v>2</v>
      </c>
      <c r="L62" s="330"/>
      <c r="M62" s="330"/>
      <c r="N62" s="331"/>
      <c r="O62" s="332"/>
      <c r="P62" s="342" t="str">
        <f t="shared" ref="P62:P70" si="4">IF($O62="","",IF($O62="","",IF(13&gt;0,$P$9-$O62,$P$9-$O62-1)))</f>
        <v/>
      </c>
    </row>
    <row r="63" spans="1:16" ht="16" x14ac:dyDescent="0.2">
      <c r="A63" s="15">
        <v>8</v>
      </c>
      <c r="B63" s="321" t="s">
        <v>55</v>
      </c>
      <c r="C63" s="9"/>
      <c r="D63" s="16"/>
      <c r="E63" s="16"/>
      <c r="F63" s="16"/>
      <c r="G63" s="17"/>
      <c r="H63" s="351">
        <f t="shared" si="0"/>
        <v>0</v>
      </c>
      <c r="I63" s="363">
        <f t="shared" si="1"/>
        <v>0</v>
      </c>
      <c r="K63" s="387">
        <v>3</v>
      </c>
      <c r="L63" s="330"/>
      <c r="M63" s="330"/>
      <c r="N63" s="331"/>
      <c r="O63" s="332"/>
      <c r="P63" s="342" t="str">
        <f t="shared" si="4"/>
        <v/>
      </c>
    </row>
    <row r="64" spans="1:16" ht="16" x14ac:dyDescent="0.2">
      <c r="A64" s="15">
        <v>9</v>
      </c>
      <c r="B64" s="321" t="s">
        <v>55</v>
      </c>
      <c r="C64" s="12"/>
      <c r="D64" s="16"/>
      <c r="E64" s="16"/>
      <c r="F64" s="16"/>
      <c r="G64" s="17"/>
      <c r="H64" s="351">
        <f t="shared" si="0"/>
        <v>0</v>
      </c>
      <c r="I64" s="363">
        <f t="shared" si="1"/>
        <v>0</v>
      </c>
      <c r="K64" s="387">
        <v>4</v>
      </c>
      <c r="L64" s="330"/>
      <c r="M64" s="330"/>
      <c r="N64" s="331"/>
      <c r="O64" s="332"/>
      <c r="P64" s="342" t="str">
        <f t="shared" si="4"/>
        <v/>
      </c>
    </row>
    <row r="65" spans="1:16" ht="16" x14ac:dyDescent="0.2">
      <c r="A65" s="15">
        <v>10</v>
      </c>
      <c r="B65" s="321" t="s">
        <v>55</v>
      </c>
      <c r="C65" s="12"/>
      <c r="D65" s="16"/>
      <c r="E65" s="16"/>
      <c r="F65" s="16"/>
      <c r="G65" s="17"/>
      <c r="H65" s="351">
        <f t="shared" si="0"/>
        <v>0</v>
      </c>
      <c r="I65" s="363">
        <f t="shared" si="1"/>
        <v>0</v>
      </c>
      <c r="K65" s="387">
        <v>5</v>
      </c>
      <c r="L65" s="330"/>
      <c r="M65" s="330"/>
      <c r="N65" s="331"/>
      <c r="O65" s="332"/>
      <c r="P65" s="342" t="str">
        <f t="shared" si="4"/>
        <v/>
      </c>
    </row>
    <row r="66" spans="1:16" ht="16" x14ac:dyDescent="0.2">
      <c r="A66" s="15">
        <v>11</v>
      </c>
      <c r="B66" s="321" t="s">
        <v>55</v>
      </c>
      <c r="C66" s="12"/>
      <c r="D66" s="16"/>
      <c r="E66" s="16"/>
      <c r="F66" s="16"/>
      <c r="G66" s="17"/>
      <c r="H66" s="351">
        <f t="shared" si="0"/>
        <v>0</v>
      </c>
      <c r="I66" s="363">
        <f t="shared" si="1"/>
        <v>0</v>
      </c>
      <c r="K66" s="387">
        <v>6</v>
      </c>
      <c r="L66" s="330"/>
      <c r="M66" s="330"/>
      <c r="N66" s="331"/>
      <c r="O66" s="332"/>
      <c r="P66" s="342" t="str">
        <f t="shared" si="4"/>
        <v/>
      </c>
    </row>
    <row r="67" spans="1:16" ht="16" x14ac:dyDescent="0.2">
      <c r="A67" s="15">
        <v>12</v>
      </c>
      <c r="B67" s="321" t="s">
        <v>55</v>
      </c>
      <c r="C67" s="12"/>
      <c r="D67" s="16"/>
      <c r="E67" s="16"/>
      <c r="F67" s="16"/>
      <c r="G67" s="17"/>
      <c r="H67" s="351">
        <f t="shared" si="0"/>
        <v>0</v>
      </c>
      <c r="I67" s="363">
        <f t="shared" si="1"/>
        <v>0</v>
      </c>
      <c r="K67" s="387">
        <v>7</v>
      </c>
      <c r="L67" s="330"/>
      <c r="M67" s="330"/>
      <c r="N67" s="331"/>
      <c r="O67" s="332"/>
      <c r="P67" s="342" t="str">
        <f t="shared" si="4"/>
        <v/>
      </c>
    </row>
    <row r="68" spans="1:16" ht="16" x14ac:dyDescent="0.2">
      <c r="A68" s="15">
        <v>13</v>
      </c>
      <c r="B68" s="321" t="s">
        <v>55</v>
      </c>
      <c r="C68" s="12"/>
      <c r="D68" s="16"/>
      <c r="E68" s="16"/>
      <c r="F68" s="16"/>
      <c r="G68" s="17"/>
      <c r="H68" s="351">
        <f t="shared" si="0"/>
        <v>0</v>
      </c>
      <c r="I68" s="363">
        <f t="shared" si="1"/>
        <v>0</v>
      </c>
      <c r="K68" s="387">
        <v>8</v>
      </c>
      <c r="L68" s="330"/>
      <c r="M68" s="330"/>
      <c r="N68" s="331"/>
      <c r="O68" s="332"/>
      <c r="P68" s="342" t="str">
        <f t="shared" si="4"/>
        <v/>
      </c>
    </row>
    <row r="69" spans="1:16" ht="16" x14ac:dyDescent="0.2">
      <c r="A69" s="15">
        <v>14</v>
      </c>
      <c r="B69" s="321" t="s">
        <v>55</v>
      </c>
      <c r="C69" s="12"/>
      <c r="D69" s="16"/>
      <c r="E69" s="16"/>
      <c r="F69" s="16"/>
      <c r="G69" s="17"/>
      <c r="H69" s="351">
        <f t="shared" si="0"/>
        <v>0</v>
      </c>
      <c r="I69" s="363">
        <f t="shared" si="1"/>
        <v>0</v>
      </c>
      <c r="K69" s="387">
        <v>9</v>
      </c>
      <c r="L69" s="330"/>
      <c r="M69" s="330"/>
      <c r="N69" s="331"/>
      <c r="O69" s="332"/>
      <c r="P69" s="342" t="str">
        <f t="shared" si="4"/>
        <v/>
      </c>
    </row>
    <row r="70" spans="1:16" ht="17" thickBot="1" x14ac:dyDescent="0.25">
      <c r="A70" s="15">
        <v>15</v>
      </c>
      <c r="B70" s="321" t="s">
        <v>55</v>
      </c>
      <c r="C70" s="12"/>
      <c r="D70" s="16"/>
      <c r="E70" s="16"/>
      <c r="F70" s="16"/>
      <c r="G70" s="17"/>
      <c r="H70" s="351">
        <f t="shared" si="0"/>
        <v>0</v>
      </c>
      <c r="I70" s="363">
        <f t="shared" si="1"/>
        <v>0</v>
      </c>
      <c r="K70" s="384">
        <v>10</v>
      </c>
      <c r="L70" s="333"/>
      <c r="M70" s="333"/>
      <c r="N70" s="334"/>
      <c r="O70" s="335"/>
      <c r="P70" s="343" t="str">
        <f t="shared" si="4"/>
        <v/>
      </c>
    </row>
    <row r="71" spans="1:16" x14ac:dyDescent="0.2">
      <c r="A71" s="15">
        <v>16</v>
      </c>
      <c r="B71" s="321" t="s">
        <v>55</v>
      </c>
      <c r="C71" s="12"/>
      <c r="D71" s="16"/>
      <c r="E71" s="16"/>
      <c r="F71" s="16"/>
      <c r="G71" s="17"/>
      <c r="H71" s="351">
        <f t="shared" ref="H71:H80" si="5">IF(D71="",0,$H$5)</f>
        <v>0</v>
      </c>
      <c r="I71" s="363">
        <f t="shared" ref="I71:I80" si="6">IF(D71="",0,1)</f>
        <v>0</v>
      </c>
    </row>
    <row r="72" spans="1:16" x14ac:dyDescent="0.2">
      <c r="A72" s="15">
        <v>17</v>
      </c>
      <c r="B72" s="321" t="s">
        <v>55</v>
      </c>
      <c r="C72" s="12"/>
      <c r="D72" s="16"/>
      <c r="E72" s="16"/>
      <c r="F72" s="16"/>
      <c r="G72" s="17"/>
      <c r="H72" s="351">
        <f t="shared" si="5"/>
        <v>0</v>
      </c>
      <c r="I72" s="363">
        <f t="shared" si="6"/>
        <v>0</v>
      </c>
    </row>
    <row r="73" spans="1:16" x14ac:dyDescent="0.2">
      <c r="A73" s="15">
        <v>18</v>
      </c>
      <c r="B73" s="321" t="s">
        <v>55</v>
      </c>
      <c r="C73" s="12"/>
      <c r="D73" s="16"/>
      <c r="E73" s="16"/>
      <c r="F73" s="16"/>
      <c r="G73" s="17"/>
      <c r="H73" s="351">
        <f t="shared" si="5"/>
        <v>0</v>
      </c>
      <c r="I73" s="363">
        <f t="shared" si="6"/>
        <v>0</v>
      </c>
    </row>
    <row r="74" spans="1:16" x14ac:dyDescent="0.2">
      <c r="A74" s="15">
        <v>19</v>
      </c>
      <c r="B74" s="321" t="s">
        <v>55</v>
      </c>
      <c r="C74" s="12"/>
      <c r="D74" s="16"/>
      <c r="E74" s="16"/>
      <c r="F74" s="16"/>
      <c r="G74" s="17"/>
      <c r="H74" s="351">
        <f t="shared" si="5"/>
        <v>0</v>
      </c>
      <c r="I74" s="363">
        <f t="shared" si="6"/>
        <v>0</v>
      </c>
    </row>
    <row r="75" spans="1:16" x14ac:dyDescent="0.2">
      <c r="A75" s="15">
        <v>20</v>
      </c>
      <c r="B75" s="321" t="s">
        <v>55</v>
      </c>
      <c r="C75" s="12"/>
      <c r="D75" s="16"/>
      <c r="E75" s="16"/>
      <c r="F75" s="16"/>
      <c r="G75" s="17"/>
      <c r="H75" s="351">
        <f t="shared" si="5"/>
        <v>0</v>
      </c>
      <c r="I75" s="363">
        <f t="shared" si="6"/>
        <v>0</v>
      </c>
    </row>
    <row r="76" spans="1:16" x14ac:dyDescent="0.2">
      <c r="A76" s="15">
        <v>21</v>
      </c>
      <c r="B76" s="321" t="s">
        <v>55</v>
      </c>
      <c r="C76" s="12"/>
      <c r="D76" s="16"/>
      <c r="E76" s="16"/>
      <c r="F76" s="16"/>
      <c r="G76" s="17"/>
      <c r="H76" s="351">
        <f t="shared" si="5"/>
        <v>0</v>
      </c>
      <c r="I76" s="363">
        <f t="shared" si="6"/>
        <v>0</v>
      </c>
    </row>
    <row r="77" spans="1:16" x14ac:dyDescent="0.2">
      <c r="A77" s="15">
        <v>22</v>
      </c>
      <c r="B77" s="321" t="s">
        <v>55</v>
      </c>
      <c r="C77" s="12"/>
      <c r="D77" s="16"/>
      <c r="E77" s="16"/>
      <c r="F77" s="16"/>
      <c r="G77" s="17"/>
      <c r="H77" s="351">
        <f t="shared" si="5"/>
        <v>0</v>
      </c>
      <c r="I77" s="363">
        <f t="shared" si="6"/>
        <v>0</v>
      </c>
    </row>
    <row r="78" spans="1:16" x14ac:dyDescent="0.2">
      <c r="A78" s="15">
        <v>23</v>
      </c>
      <c r="B78" s="321" t="s">
        <v>55</v>
      </c>
      <c r="C78" s="12"/>
      <c r="D78" s="16"/>
      <c r="E78" s="16"/>
      <c r="F78" s="16"/>
      <c r="G78" s="17"/>
      <c r="H78" s="351">
        <f t="shared" si="5"/>
        <v>0</v>
      </c>
      <c r="I78" s="363">
        <f t="shared" si="6"/>
        <v>0</v>
      </c>
    </row>
    <row r="79" spans="1:16" x14ac:dyDescent="0.2">
      <c r="A79" s="15">
        <v>24</v>
      </c>
      <c r="B79" s="321" t="s">
        <v>55</v>
      </c>
      <c r="C79" s="12"/>
      <c r="D79" s="16"/>
      <c r="E79" s="16"/>
      <c r="F79" s="16"/>
      <c r="G79" s="17"/>
      <c r="H79" s="351">
        <f t="shared" si="5"/>
        <v>0</v>
      </c>
      <c r="I79" s="363">
        <f t="shared" si="6"/>
        <v>0</v>
      </c>
    </row>
    <row r="80" spans="1:16" ht="16" thickBot="1" x14ac:dyDescent="0.25">
      <c r="A80" s="260">
        <v>25</v>
      </c>
      <c r="B80" s="322" t="s">
        <v>55</v>
      </c>
      <c r="C80" s="10"/>
      <c r="D80" s="18"/>
      <c r="E80" s="18"/>
      <c r="F80" s="18"/>
      <c r="G80" s="19"/>
      <c r="H80" s="352">
        <f t="shared" si="5"/>
        <v>0</v>
      </c>
      <c r="I80" s="364">
        <f t="shared" si="6"/>
        <v>0</v>
      </c>
    </row>
    <row r="81" spans="2:9" ht="16" thickBot="1" x14ac:dyDescent="0.25">
      <c r="H81" s="357">
        <f>SUM(H6:H80)</f>
        <v>0</v>
      </c>
      <c r="I81" s="20">
        <f>SUM(I6:I80)</f>
        <v>0</v>
      </c>
    </row>
    <row r="83" spans="2:9" x14ac:dyDescent="0.2">
      <c r="B83" s="21"/>
    </row>
    <row r="84" spans="2:9" x14ac:dyDescent="0.2">
      <c r="B84" s="22" t="s">
        <v>98</v>
      </c>
    </row>
    <row r="85" spans="2:9" x14ac:dyDescent="0.2">
      <c r="B85" s="22" t="s">
        <v>56</v>
      </c>
    </row>
    <row r="86" spans="2:9" x14ac:dyDescent="0.2">
      <c r="B86" s="22" t="s">
        <v>57</v>
      </c>
    </row>
  </sheetData>
  <sheetProtection algorithmName="SHA-512" hashValue="e8ebF0sl7IBx5YQ2k5M81MXSML2J+TTbp1VkHOdx9aCcez7EUv55ODjfG8J0/3oGC86xQMSdP5BtBIkNJphDdg==" saltValue="b8H1H77arIe1GN1lngqXWQ==" spinCount="100000" sheet="1" selectLockedCells="1"/>
  <mergeCells count="16">
    <mergeCell ref="C2:D2"/>
    <mergeCell ref="M57:P57"/>
    <mergeCell ref="K59:O59"/>
    <mergeCell ref="K6:L6"/>
    <mergeCell ref="M6:P6"/>
    <mergeCell ref="K7:L7"/>
    <mergeCell ref="M7:P7"/>
    <mergeCell ref="K9:O9"/>
    <mergeCell ref="K31:L31"/>
    <mergeCell ref="M31:P31"/>
    <mergeCell ref="K32:L32"/>
    <mergeCell ref="M32:P32"/>
    <mergeCell ref="K34:O34"/>
    <mergeCell ref="K56:L56"/>
    <mergeCell ref="M56:P56"/>
    <mergeCell ref="K57:L57"/>
  </mergeCells>
  <pageMargins left="0.7" right="0.7" top="0.75" bottom="0.75" header="0.3" footer="0.3"/>
  <pageSetup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Info k přihlášce</vt:lpstr>
      <vt:lpstr>SEZNAM</vt:lpstr>
      <vt:lpstr>Fakturace</vt:lpstr>
      <vt:lpstr>Sólo Rekvizita</vt:lpstr>
      <vt:lpstr>Duo Rekvizita</vt:lpstr>
      <vt:lpstr>Exhibition</vt:lpstr>
      <vt:lpstr>Parade</vt:lpstr>
      <vt:lpstr>Showtwirl</vt:lpstr>
      <vt:lpstr>Pompons</vt:lpstr>
      <vt:lpstr>FlagBaton</vt:lpstr>
      <vt:lpstr>VÝPOČET VĚKU SKUPINA</vt:lpstr>
      <vt:lpstr>VÝPOČET VĚKU FLAG</vt:lpstr>
      <vt:lpstr>'Duo Rekvizita'!Oblast_tisku</vt:lpstr>
      <vt:lpstr>'Sólo Rekvizita'!Oblast_tisku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Rejlová</dc:creator>
  <cp:lastModifiedBy>Iva Rejlová</cp:lastModifiedBy>
  <dcterms:created xsi:type="dcterms:W3CDTF">2023-11-16T18:42:50Z</dcterms:created>
  <dcterms:modified xsi:type="dcterms:W3CDTF">2024-02-01T20:39:23Z</dcterms:modified>
</cp:coreProperties>
</file>